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'DROGI'!$A$1:$H$35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<sst xmlns="http://schemas.openxmlformats.org/spreadsheetml/2006/main" count="77" uniqueCount="59">
  <si>
    <t>Załącznik nr 10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</si>
  <si>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</si>
  <si>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</si>
  <si>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</si>
  <si>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</si>
  <si>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</si>
  <si>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</si>
  <si>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</si>
  <si>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</si>
  <si>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</si>
  <si>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</si>
  <si>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</si>
  <si>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</si>
  <si>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</si>
  <si>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</si>
  <si>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m2</t>
  </si>
  <si>
    <t>m</t>
  </si>
  <si>
    <t>m3</t>
  </si>
  <si>
    <t>WYKONANIE WYKOPÓW W GRUNTACH NIESKALISTYCH oraz nasypów</t>
  </si>
  <si>
    <t>Wykopy w gruntach nieskalistych wraz z wywiezieniem i utylizacją materiału</t>
  </si>
  <si>
    <t>Plantowanie korony skarp i nasypów</t>
  </si>
  <si>
    <t>45231000-5</t>
  </si>
  <si>
    <t>03.02.01</t>
  </si>
  <si>
    <t>KANALIZACJA DESZCZOWA</t>
  </si>
  <si>
    <t xml:space="preserve">Wykonanie studzienki ściekowej z wpustem ulicznym  0,5 m z osadnikiem </t>
  </si>
  <si>
    <t>kpl</t>
  </si>
  <si>
    <t>szt.</t>
  </si>
  <si>
    <t>45233000-9</t>
  </si>
  <si>
    <t>04.01.01</t>
  </si>
  <si>
    <t>KORYTO. PROFILOWANIE I ZAGĘSZCZENIE PODŁOŻA</t>
  </si>
  <si>
    <t>Profilowanie i zagęszczenie podłoża pod nową konstrukcję nawierzchni</t>
  </si>
  <si>
    <t>04.04.02</t>
  </si>
  <si>
    <t>WARSTWA ODCINAJĄCA I OSACZAJĄCA</t>
  </si>
  <si>
    <t>PODBUDOWA Z KRUSZYWA ŁAMANEGO STABILIZOWANEGO MECHANICZNIE</t>
  </si>
  <si>
    <t>Podbudowa z mieszanki kruszywa łamanego 0 – 31,5 stabilizowanego mechanicznie , grub. 20 cm – pod nawierzchnię z kostki betonowej gr 8 cm</t>
  </si>
  <si>
    <t>08.02.02</t>
  </si>
  <si>
    <t>NAWIERZCHNIA Z BRUKOWEJ KOSTKI BETONOWEJ</t>
  </si>
  <si>
    <t>Nawierzchnia z brukowej kostki betonowej grubości 8cm na podsypce cementowo-piaskowej gr. 5 cm</t>
  </si>
  <si>
    <t>08.01.01</t>
  </si>
  <si>
    <t>KRAWĘŻNIKI BETONOWE</t>
  </si>
  <si>
    <t>Krawężnik betonowe 15x30 na ławie betonowej z oporem z betonu C12/15</t>
  </si>
  <si>
    <t>CHODNIKI I  Z KOSTKI BETONOWEJ</t>
  </si>
  <si>
    <t xml:space="preserve">Chodniki z kostki betonowej wibroprasowanej szarej gr. 6cm na podsypce cementowo–piaskowej gr. 5cm                                     </t>
  </si>
  <si>
    <t>08.03.01</t>
  </si>
  <si>
    <t>BETONOWE OBRZEŻA CHODNIKOWE</t>
  </si>
  <si>
    <r>
      <t>Obrzeża betonowe 8 x 30 na podsypce cementowo–piaskowej gr. 5cm</t>
    </r>
    <r>
      <rPr>
        <b/>
        <sz val="10"/>
        <rFont val="Times New Roman"/>
        <family val="1"/>
      </rPr>
      <t xml:space="preserve"> </t>
    </r>
  </si>
  <si>
    <t>PODATEK VAT …..................</t>
  </si>
  <si>
    <t>KOSZTORYS OFERTOWY – zatoczka autobusowa w Botkunach</t>
  </si>
  <si>
    <t>Scinanie drzew piłą mechaniczną  śr. 66-75 cm z karczowaniem pnia</t>
  </si>
  <si>
    <t>Mechaniczne karczowanie zagajników rzadkich</t>
  </si>
  <si>
    <t>ha</t>
  </si>
  <si>
    <t>Wywożenie karpiny na odległość do 2 km</t>
  </si>
  <si>
    <t>mp</t>
  </si>
  <si>
    <r>
      <t>Wykonanie kanału z rur kielichowych z PVC Ø200</t>
    </r>
    <r>
      <rPr>
        <sz val="10"/>
        <color indexed="8"/>
        <rFont val="Times New Roman"/>
        <family val="1"/>
      </rPr>
      <t xml:space="preserve">                          kl.8,0 KN/m2  </t>
    </r>
  </si>
  <si>
    <t>Obudowa wylotu kolektora o średnicy 20 cm z betonu</t>
  </si>
  <si>
    <t>Warstwa odsączająca grubości 10 cm  pod chodnik</t>
  </si>
  <si>
    <t>Warstwa odsączająca grubości 20cm pod jezdnię zatoki</t>
  </si>
  <si>
    <t>Zatoczka autobusowa w Botkunach                    RAZEM NETTO</t>
  </si>
  <si>
    <t xml:space="preserve">Zatoczka autobusowa w Botkunach                 RAZEM  BRUTTO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</si>
</sst>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#.00"/>
    <numFmt numFmtId="166" formatCode="0.000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7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8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9" fillId="4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9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 wrapText="1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 applyProtection="1">
      <alignment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right" vertical="center" wrapText="1"/>
    </xf>
    <xf numFmtId="0" fontId="29" fillId="0" borderId="14" xfId="0" applyFont="1" applyFill="1" applyBorder="1" applyAlignment="1" applyProtection="1">
      <alignment horizontal="left" vertical="center" wrapText="1" indent="2"/>
      <protection/>
    </xf>
    <xf numFmtId="2" fontId="25" fillId="0" borderId="14" xfId="0" applyNumberFormat="1" applyFont="1" applyFill="1" applyBorder="1" applyAlignment="1" applyProtection="1">
      <alignment horizontal="center" vertical="center" wrapText="1" indent="2"/>
      <protection/>
    </xf>
    <xf numFmtId="165" fontId="25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8" fillId="0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 applyProtection="1">
      <alignment horizontal="left" vertical="center" wrapText="1"/>
      <protection/>
    </xf>
    <xf numFmtId="49" fontId="25" fillId="0" borderId="12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right" vertical="center" wrapText="1"/>
    </xf>
    <xf numFmtId="4" fontId="24" fillId="43" borderId="17" xfId="0" applyNumberFormat="1" applyFont="1" applyFill="1" applyBorder="1" applyAlignment="1">
      <alignment horizontal="right" vertical="center" wrapText="1"/>
    </xf>
    <xf numFmtId="0" fontId="29" fillId="0" borderId="14" xfId="0" applyFont="1" applyFill="1" applyBorder="1" applyAlignment="1" applyProtection="1">
      <alignment vertical="top" wrapText="1"/>
      <protection/>
    </xf>
    <xf numFmtId="166" fontId="25" fillId="0" borderId="14" xfId="0" applyNumberFormat="1" applyFont="1" applyFill="1" applyBorder="1" applyAlignment="1" applyProtection="1">
      <alignment horizontal="center" vertical="center" wrapText="1" indent="2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m.%20publicz.%20i%20inne%202016%20r\Droga%20osiedlowa%20Babki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RowColHeaders="0" tabSelected="1" view="pageBreakPreview" zoomScale="120" zoomScaleSheetLayoutView="120" workbookViewId="0" topLeftCell="A1">
      <selection activeCell="A33" sqref="A33"/>
    </sheetView>
  </sheetViews>
  <sheetFormatPr defaultColWidth="9.140625" defaultRowHeight="12.75"/>
  <cols>
    <col min="1" max="1" width="4.7109375" style="1" customWidth="1"/>
    <col min="2" max="2" width="9.140625" style="2" customWidth="1"/>
    <col min="3" max="3" width="12.2812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5.75">
      <c r="A1" s="7"/>
      <c r="B1" s="8"/>
      <c r="C1" s="9"/>
      <c r="D1" s="10"/>
      <c r="E1" s="11"/>
      <c r="F1" s="11"/>
      <c r="G1" s="49" t="s">
        <v>0</v>
      </c>
      <c r="H1" s="49"/>
    </row>
    <row r="2" spans="1:8" ht="18.75">
      <c r="A2" s="50" t="s">
        <v>47</v>
      </c>
      <c r="B2" s="50"/>
      <c r="C2" s="50"/>
      <c r="D2" s="50"/>
      <c r="E2" s="50"/>
      <c r="F2" s="50"/>
      <c r="G2" s="50"/>
      <c r="H2" s="50"/>
    </row>
    <row r="3" spans="1:8" ht="15.75">
      <c r="A3" s="7"/>
      <c r="B3" s="8"/>
      <c r="C3" s="12"/>
      <c r="D3" s="13"/>
      <c r="E3" s="14"/>
      <c r="F3" s="14"/>
      <c r="G3" s="15"/>
      <c r="H3" s="8"/>
    </row>
    <row r="4" spans="1:8" s="17" customFormat="1" ht="12.75" customHeight="1">
      <c r="A4" s="51" t="s">
        <v>1</v>
      </c>
      <c r="B4" s="52" t="s">
        <v>2</v>
      </c>
      <c r="C4" s="53" t="s">
        <v>3</v>
      </c>
      <c r="D4" s="45" t="s">
        <v>4</v>
      </c>
      <c r="E4" s="16" t="s">
        <v>5</v>
      </c>
      <c r="F4" s="16"/>
      <c r="G4" s="46" t="s">
        <v>6</v>
      </c>
      <c r="H4" s="47" t="s">
        <v>7</v>
      </c>
    </row>
    <row r="5" spans="1:8" s="17" customFormat="1" ht="23.25" customHeight="1">
      <c r="A5" s="51"/>
      <c r="B5" s="52"/>
      <c r="C5" s="53"/>
      <c r="D5" s="45"/>
      <c r="E5" s="18" t="s">
        <v>8</v>
      </c>
      <c r="F5" s="18" t="s">
        <v>9</v>
      </c>
      <c r="G5" s="46"/>
      <c r="H5" s="47"/>
    </row>
    <row r="6" spans="1:8" ht="15.75" customHeight="1">
      <c r="A6" s="19"/>
      <c r="B6" s="20" t="s">
        <v>10</v>
      </c>
      <c r="C6" s="21" t="s">
        <v>11</v>
      </c>
      <c r="D6" s="48" t="s">
        <v>12</v>
      </c>
      <c r="E6" s="48"/>
      <c r="F6" s="48"/>
      <c r="G6" s="48"/>
      <c r="H6" s="48"/>
    </row>
    <row r="7" spans="1:8" ht="15.75">
      <c r="A7" s="19">
        <v>1</v>
      </c>
      <c r="B7" s="22"/>
      <c r="C7" s="21"/>
      <c r="D7" s="23" t="s">
        <v>13</v>
      </c>
      <c r="E7" s="24" t="s">
        <v>14</v>
      </c>
      <c r="F7" s="25">
        <v>0.06</v>
      </c>
      <c r="G7" s="26"/>
      <c r="H7" s="27">
        <f>F7*G7</f>
        <v>0</v>
      </c>
    </row>
    <row r="8" spans="1:8" s="5" customFormat="1" ht="15.75" customHeight="1">
      <c r="A8" s="19">
        <v>2</v>
      </c>
      <c r="B8" s="20"/>
      <c r="C8" s="28"/>
      <c r="D8" s="43" t="s">
        <v>48</v>
      </c>
      <c r="E8" s="29" t="s">
        <v>26</v>
      </c>
      <c r="F8" s="30">
        <v>1</v>
      </c>
      <c r="G8" s="31"/>
      <c r="H8" s="27">
        <f>F8*G8</f>
        <v>0</v>
      </c>
    </row>
    <row r="9" spans="1:8" s="5" customFormat="1" ht="15.75" customHeight="1">
      <c r="A9" s="19">
        <v>3</v>
      </c>
      <c r="B9" s="20"/>
      <c r="C9" s="21"/>
      <c r="D9" s="43" t="s">
        <v>49</v>
      </c>
      <c r="E9" s="29" t="s">
        <v>50</v>
      </c>
      <c r="F9" s="44">
        <v>0.001</v>
      </c>
      <c r="G9" s="31"/>
      <c r="H9" s="27">
        <f>F9*G9</f>
        <v>0</v>
      </c>
    </row>
    <row r="10" spans="1:8" s="5" customFormat="1" ht="15.75">
      <c r="A10" s="32">
        <v>4</v>
      </c>
      <c r="B10" s="20"/>
      <c r="C10" s="21"/>
      <c r="D10" s="43" t="s">
        <v>51</v>
      </c>
      <c r="E10" s="29" t="s">
        <v>52</v>
      </c>
      <c r="F10" s="30">
        <v>0.55</v>
      </c>
      <c r="G10" s="31"/>
      <c r="H10" s="27">
        <f>F10*G10</f>
        <v>0</v>
      </c>
    </row>
    <row r="11" spans="1:8" s="5" customFormat="1" ht="15.75" customHeight="1">
      <c r="A11" s="19"/>
      <c r="B11" s="20" t="s">
        <v>10</v>
      </c>
      <c r="C11" s="21"/>
      <c r="D11" s="48" t="s">
        <v>18</v>
      </c>
      <c r="E11" s="48"/>
      <c r="F11" s="48"/>
      <c r="G11" s="48"/>
      <c r="H11" s="48"/>
    </row>
    <row r="12" spans="1:8" s="5" customFormat="1" ht="15.75">
      <c r="A12" s="19">
        <f>MAX(A$6:A11)+1</f>
        <v>5</v>
      </c>
      <c r="B12" s="20"/>
      <c r="C12" s="21"/>
      <c r="D12" s="23" t="s">
        <v>19</v>
      </c>
      <c r="E12" s="24" t="s">
        <v>17</v>
      </c>
      <c r="F12" s="26">
        <v>109.24</v>
      </c>
      <c r="G12" s="26"/>
      <c r="H12" s="27">
        <f>F12*G12</f>
        <v>0</v>
      </c>
    </row>
    <row r="13" spans="1:8" s="5" customFormat="1" ht="15.75">
      <c r="A13" s="19">
        <v>6</v>
      </c>
      <c r="B13" s="20"/>
      <c r="C13" s="21"/>
      <c r="D13" s="33" t="s">
        <v>20</v>
      </c>
      <c r="E13" s="34" t="s">
        <v>15</v>
      </c>
      <c r="F13" s="35">
        <v>80.04</v>
      </c>
      <c r="G13" s="26"/>
      <c r="H13" s="27">
        <f>F13*G13</f>
        <v>0</v>
      </c>
    </row>
    <row r="14" spans="1:8" s="5" customFormat="1" ht="15.75" customHeight="1">
      <c r="A14" s="36"/>
      <c r="B14" s="20" t="s">
        <v>21</v>
      </c>
      <c r="C14" s="21" t="s">
        <v>22</v>
      </c>
      <c r="D14" s="48" t="s">
        <v>23</v>
      </c>
      <c r="E14" s="48"/>
      <c r="F14" s="48"/>
      <c r="G14" s="48"/>
      <c r="H14" s="48"/>
    </row>
    <row r="15" spans="1:8" s="5" customFormat="1" ht="15.75">
      <c r="A15" s="36">
        <v>7</v>
      </c>
      <c r="B15" s="20"/>
      <c r="C15" s="21"/>
      <c r="D15" s="37" t="s">
        <v>53</v>
      </c>
      <c r="E15" s="24" t="s">
        <v>16</v>
      </c>
      <c r="F15" s="26">
        <v>6</v>
      </c>
      <c r="G15" s="26"/>
      <c r="H15" s="27">
        <f>F15*G15</f>
        <v>0</v>
      </c>
    </row>
    <row r="16" spans="1:8" s="5" customFormat="1" ht="15.75">
      <c r="A16" s="36">
        <f>MAX(A$6:A15)+1</f>
        <v>8</v>
      </c>
      <c r="B16" s="20"/>
      <c r="C16" s="21"/>
      <c r="D16" s="37" t="s">
        <v>24</v>
      </c>
      <c r="E16" s="24" t="s">
        <v>25</v>
      </c>
      <c r="F16" s="26">
        <v>1</v>
      </c>
      <c r="G16" s="26"/>
      <c r="H16" s="27">
        <f>F16*G16</f>
        <v>0</v>
      </c>
    </row>
    <row r="17" spans="1:8" s="5" customFormat="1" ht="15.75">
      <c r="A17" s="36">
        <v>9</v>
      </c>
      <c r="B17" s="20"/>
      <c r="C17" s="21"/>
      <c r="D17" s="37" t="s">
        <v>54</v>
      </c>
      <c r="E17" s="24" t="s">
        <v>25</v>
      </c>
      <c r="F17" s="26">
        <v>1</v>
      </c>
      <c r="G17" s="26"/>
      <c r="H17" s="27">
        <f>F17*G17</f>
        <v>0</v>
      </c>
    </row>
    <row r="18" spans="1:8" s="5" customFormat="1" ht="15.75" customHeight="1">
      <c r="A18" s="19"/>
      <c r="B18" s="20" t="s">
        <v>27</v>
      </c>
      <c r="C18" s="21" t="s">
        <v>28</v>
      </c>
      <c r="D18" s="48" t="s">
        <v>29</v>
      </c>
      <c r="E18" s="48"/>
      <c r="F18" s="48"/>
      <c r="G18" s="48"/>
      <c r="H18" s="48"/>
    </row>
    <row r="19" spans="1:8" ht="15.75">
      <c r="A19" s="19">
        <v>10</v>
      </c>
      <c r="B19" s="22"/>
      <c r="C19" s="21"/>
      <c r="D19" s="23" t="s">
        <v>30</v>
      </c>
      <c r="E19" s="24" t="s">
        <v>15</v>
      </c>
      <c r="F19" s="26">
        <v>270.76</v>
      </c>
      <c r="G19" s="26"/>
      <c r="H19" s="27">
        <f>F19*G19</f>
        <v>0</v>
      </c>
    </row>
    <row r="20" spans="1:8" s="5" customFormat="1" ht="15.75" customHeight="1">
      <c r="A20" s="19"/>
      <c r="B20" s="20" t="s">
        <v>27</v>
      </c>
      <c r="C20" s="38" t="s">
        <v>31</v>
      </c>
      <c r="D20" s="48" t="s">
        <v>32</v>
      </c>
      <c r="E20" s="48"/>
      <c r="F20" s="48"/>
      <c r="G20" s="48"/>
      <c r="H20" s="48"/>
    </row>
    <row r="21" spans="1:8" s="5" customFormat="1" ht="15.75" customHeight="1">
      <c r="A21" s="19">
        <v>11</v>
      </c>
      <c r="B21" s="20"/>
      <c r="C21" s="21"/>
      <c r="D21" s="23" t="s">
        <v>55</v>
      </c>
      <c r="E21" s="24" t="s">
        <v>15</v>
      </c>
      <c r="F21" s="26">
        <v>161.75</v>
      </c>
      <c r="G21" s="26"/>
      <c r="H21" s="27">
        <f>F21*G21</f>
        <v>0</v>
      </c>
    </row>
    <row r="22" spans="1:8" s="5" customFormat="1" ht="15.75">
      <c r="A22" s="19">
        <v>12</v>
      </c>
      <c r="B22" s="20"/>
      <c r="C22" s="21"/>
      <c r="D22" s="23" t="s">
        <v>56</v>
      </c>
      <c r="E22" s="24" t="s">
        <v>15</v>
      </c>
      <c r="F22" s="26">
        <v>109.01</v>
      </c>
      <c r="G22" s="26"/>
      <c r="H22" s="27">
        <f>F22*G22</f>
        <v>0</v>
      </c>
    </row>
    <row r="23" spans="1:8" s="5" customFormat="1" ht="15.75" customHeight="1">
      <c r="A23" s="19"/>
      <c r="B23" s="20" t="s">
        <v>27</v>
      </c>
      <c r="C23" s="21" t="s">
        <v>31</v>
      </c>
      <c r="D23" s="48" t="s">
        <v>33</v>
      </c>
      <c r="E23" s="48"/>
      <c r="F23" s="48"/>
      <c r="G23" s="48"/>
      <c r="H23" s="48"/>
    </row>
    <row r="24" spans="1:8" ht="25.5">
      <c r="A24" s="32">
        <f>MAX(A$6:A23)+1</f>
        <v>13</v>
      </c>
      <c r="B24" s="22"/>
      <c r="C24" s="21"/>
      <c r="D24" s="23" t="s">
        <v>34</v>
      </c>
      <c r="E24" s="24" t="s">
        <v>15</v>
      </c>
      <c r="F24" s="26">
        <v>109.01</v>
      </c>
      <c r="G24" s="26"/>
      <c r="H24" s="27">
        <f>F24*G24</f>
        <v>0</v>
      </c>
    </row>
    <row r="25" spans="1:8" s="5" customFormat="1" ht="15.75" customHeight="1">
      <c r="A25" s="19"/>
      <c r="B25" s="20" t="s">
        <v>27</v>
      </c>
      <c r="C25" s="38" t="s">
        <v>35</v>
      </c>
      <c r="D25" s="48" t="s">
        <v>36</v>
      </c>
      <c r="E25" s="48"/>
      <c r="F25" s="48"/>
      <c r="G25" s="48"/>
      <c r="H25" s="48"/>
    </row>
    <row r="26" spans="1:8" s="5" customFormat="1" ht="25.5">
      <c r="A26" s="32">
        <v>14</v>
      </c>
      <c r="B26" s="20"/>
      <c r="C26" s="21"/>
      <c r="D26" s="23" t="s">
        <v>37</v>
      </c>
      <c r="E26" s="24" t="s">
        <v>15</v>
      </c>
      <c r="F26" s="26">
        <v>109.61</v>
      </c>
      <c r="G26" s="26"/>
      <c r="H26" s="27">
        <f>F26*G26</f>
        <v>0</v>
      </c>
    </row>
    <row r="27" spans="1:8" ht="15.75" customHeight="1">
      <c r="A27" s="32"/>
      <c r="B27" s="20" t="s">
        <v>27</v>
      </c>
      <c r="C27" s="21" t="s">
        <v>38</v>
      </c>
      <c r="D27" s="48" t="s">
        <v>39</v>
      </c>
      <c r="E27" s="48"/>
      <c r="F27" s="48"/>
      <c r="G27" s="48"/>
      <c r="H27" s="48"/>
    </row>
    <row r="28" spans="1:8" ht="15.75">
      <c r="A28" s="32">
        <v>15</v>
      </c>
      <c r="B28" s="22"/>
      <c r="C28" s="21"/>
      <c r="D28" s="23" t="s">
        <v>40</v>
      </c>
      <c r="E28" s="24" t="s">
        <v>16</v>
      </c>
      <c r="F28" s="26">
        <v>97.6</v>
      </c>
      <c r="G28" s="26"/>
      <c r="H28" s="27">
        <f>F28*G28</f>
        <v>0</v>
      </c>
    </row>
    <row r="29" spans="1:8" ht="15.75" customHeight="1">
      <c r="A29" s="32"/>
      <c r="B29" s="20" t="s">
        <v>27</v>
      </c>
      <c r="C29" s="21" t="s">
        <v>35</v>
      </c>
      <c r="D29" s="48" t="s">
        <v>41</v>
      </c>
      <c r="E29" s="48"/>
      <c r="F29" s="48"/>
      <c r="G29" s="48"/>
      <c r="H29" s="48"/>
    </row>
    <row r="30" spans="1:8" ht="25.5">
      <c r="A30" s="32">
        <v>16</v>
      </c>
      <c r="B30" s="22"/>
      <c r="C30" s="21"/>
      <c r="D30" s="23" t="s">
        <v>42</v>
      </c>
      <c r="E30" s="24" t="s">
        <v>15</v>
      </c>
      <c r="F30" s="26">
        <v>161.75</v>
      </c>
      <c r="G30" s="26"/>
      <c r="H30" s="27">
        <f>F30*G30</f>
        <v>0</v>
      </c>
    </row>
    <row r="31" spans="1:8" ht="15.75" customHeight="1">
      <c r="A31" s="32"/>
      <c r="B31" s="20" t="s">
        <v>27</v>
      </c>
      <c r="C31" s="21" t="s">
        <v>43</v>
      </c>
      <c r="D31" s="48" t="s">
        <v>44</v>
      </c>
      <c r="E31" s="48"/>
      <c r="F31" s="48"/>
      <c r="G31" s="48"/>
      <c r="H31" s="48"/>
    </row>
    <row r="32" spans="1:8" ht="15.75" customHeight="1">
      <c r="A32" s="32">
        <v>17</v>
      </c>
      <c r="B32" s="20"/>
      <c r="C32" s="21"/>
      <c r="D32" s="23" t="s">
        <v>45</v>
      </c>
      <c r="E32" s="24" t="s">
        <v>16</v>
      </c>
      <c r="F32" s="26">
        <v>69.7</v>
      </c>
      <c r="G32" s="26"/>
      <c r="H32" s="27">
        <f>F32*G32</f>
        <v>0</v>
      </c>
    </row>
    <row r="33" spans="1:8" ht="18.75" customHeight="1">
      <c r="A33" s="19"/>
      <c r="B33" s="22"/>
      <c r="C33" s="21"/>
      <c r="D33" s="54" t="s">
        <v>57</v>
      </c>
      <c r="E33" s="54"/>
      <c r="F33" s="54"/>
      <c r="G33" s="54"/>
      <c r="H33" s="27">
        <f>SUM(H7:H32)</f>
        <v>0</v>
      </c>
    </row>
    <row r="34" spans="1:8" ht="18.75" customHeight="1">
      <c r="A34" s="19"/>
      <c r="B34" s="22"/>
      <c r="C34" s="21"/>
      <c r="D34" s="54" t="s">
        <v>46</v>
      </c>
      <c r="E34" s="54"/>
      <c r="F34" s="54"/>
      <c r="G34" s="54"/>
      <c r="H34" s="27">
        <f>H33*0.23</f>
        <v>0</v>
      </c>
    </row>
    <row r="35" spans="1:8" ht="19.5" customHeight="1">
      <c r="A35" s="39"/>
      <c r="B35" s="40"/>
      <c r="C35" s="41"/>
      <c r="D35" s="55" t="s">
        <v>58</v>
      </c>
      <c r="E35" s="55"/>
      <c r="F35" s="55"/>
      <c r="G35" s="55"/>
      <c r="H35" s="42">
        <f>SUM(H33:H34)</f>
        <v>0</v>
      </c>
    </row>
  </sheetData>
  <sheetProtection selectLockedCells="1" selectUnlockedCells="1"/>
  <mergeCells count="21">
    <mergeCell ref="D34:G34"/>
    <mergeCell ref="D35:G35"/>
    <mergeCell ref="D23:H23"/>
    <mergeCell ref="D25:H25"/>
    <mergeCell ref="D27:H27"/>
    <mergeCell ref="D29:H29"/>
    <mergeCell ref="D31:H31"/>
    <mergeCell ref="D33:G33"/>
    <mergeCell ref="D18:H18"/>
    <mergeCell ref="D20:H20"/>
    <mergeCell ref="G1:H1"/>
    <mergeCell ref="A2:H2"/>
    <mergeCell ref="A4:A5"/>
    <mergeCell ref="B4:B5"/>
    <mergeCell ref="C4:C5"/>
    <mergeCell ref="D4:D5"/>
    <mergeCell ref="G4:G5"/>
    <mergeCell ref="H4:H5"/>
    <mergeCell ref="D6:H6"/>
    <mergeCell ref="D11:H11"/>
    <mergeCell ref="D14:H14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 r:id="rId1"/>
  <headerFooter alignWithMargins="0">
    <oddHeader>&amp;C&amp;8Zatoczka autobusowa w Botkunach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view="pageBreakPreview" zoomScale="120" zoomScaleSheetLayoutView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jaroslaw.duchnowski</dc:creator>
  <cp:keywords/>
  <dc:description/>
  <cp:lastModifiedBy>jaroslaw.duchnowski</cp:lastModifiedBy>
  <cp:lastPrinted>2018-09-18T08:46:30Z</cp:lastPrinted>
  <dcterms:created xsi:type="dcterms:W3CDTF">2018-09-18T08:12:43Z</dcterms:created>
  <dcterms:modified xsi:type="dcterms:W3CDTF">2018-09-18T08:46:47Z</dcterms:modified>
  <cp:category/>
  <cp:version/>
  <cp:contentType/>
  <cp:contentStatus/>
</cp:coreProperties>
</file>