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0" activeTab="0"/>
  </bookViews>
  <sheets>
    <sheet name="Dochody i Wydatki" sheetId="1" r:id="rId1"/>
    <sheet name="3" sheetId="2" r:id="rId2"/>
  </sheets>
  <definedNames>
    <definedName name="Excel_BuiltIn_Print_Area">#REF!</definedName>
    <definedName name="Excel_BuiltIn_Print_Area_1">'Dochody i Wydatki'!$A$13:$G$24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Area_1_1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<sst xmlns="http://schemas.openxmlformats.org/spreadsheetml/2006/main" count="75" uniqueCount="60">
  <si>
    <t>Załącznik Nr 1</t>
  </si>
  <si>
    <t xml:space="preserve">do Uchwały Nr </t>
  </si>
  <si>
    <t>Rady Miejskiej w Gołdapi</t>
  </si>
  <si>
    <t xml:space="preserve">z dnia </t>
  </si>
  <si>
    <t>Zmiany planu dochodów</t>
  </si>
  <si>
    <t>Dział</t>
  </si>
  <si>
    <t xml:space="preserve">Rozdz. </t>
  </si>
  <si>
    <t>§</t>
  </si>
  <si>
    <t>Treść</t>
  </si>
  <si>
    <t>Plan przed zmianami</t>
  </si>
  <si>
    <t>Zmiana</t>
  </si>
  <si>
    <t>Plan po zmianach</t>
  </si>
  <si>
    <t>Różne rozliczenia</t>
  </si>
  <si>
    <t>Część oświatowa subwencji ogólnej dla jednostek samorządu terytorialnego</t>
  </si>
  <si>
    <t>Subwencje ogólne z budżetu państwa</t>
  </si>
  <si>
    <t>Razem</t>
  </si>
  <si>
    <t>Załącznik Nr 2</t>
  </si>
  <si>
    <t>Zmiany planu wydatków</t>
  </si>
  <si>
    <t>Oświata i wychowanie</t>
  </si>
  <si>
    <t>Dowożenie uczniów do szkół</t>
  </si>
  <si>
    <t>Składki na ubezpieczenia społeczne</t>
  </si>
  <si>
    <t>Kultura i ochrona dziedzictwa narodowego</t>
  </si>
  <si>
    <t>Biblioteki</t>
  </si>
  <si>
    <t>Dotacja podmiotowa z budżetu dla samorządowej instytucji kultury</t>
  </si>
  <si>
    <t>Załącznik Nr 3</t>
  </si>
  <si>
    <t>Zestawienie z wykonania kwot dotacji udzielanych z budżetu jst, realizowanych przez podmioty należące i nienależące do sektora finansów publicznych na 2012</t>
  </si>
  <si>
    <t>w złotych</t>
  </si>
  <si>
    <t>Lp.</t>
  </si>
  <si>
    <t>Rozdział</t>
  </si>
  <si>
    <t>§*</t>
  </si>
  <si>
    <t>Nazwa zadania/podmiotu</t>
  </si>
  <si>
    <t>kwota dotacji</t>
  </si>
  <si>
    <t>Plan dotacji ogółem</t>
  </si>
  <si>
    <t>przedmiotowej</t>
  </si>
  <si>
    <t>podmiotowej</t>
  </si>
  <si>
    <t>celowej</t>
  </si>
  <si>
    <t xml:space="preserve">Dotacje dla podmiotów należących do sektora finansów publicznych  </t>
  </si>
  <si>
    <t>Dotacja dla Powiatu Gołdapskiego</t>
  </si>
  <si>
    <t>Dotacja dla Samorządu Wojew.Warm. Mazurskiego</t>
  </si>
  <si>
    <t>Utrzymanie Biura w Brukseli</t>
  </si>
  <si>
    <t>Szkoła Muzyczna w Gołdapi</t>
  </si>
  <si>
    <t>Szpital w Gołdapi</t>
  </si>
  <si>
    <t>Samodzielny Publiczny Zakład Pielęgnacyjno-Opiekuńczy</t>
  </si>
  <si>
    <t>Urząd Wojewódzki – ZDW</t>
  </si>
  <si>
    <t>Dom Kultury</t>
  </si>
  <si>
    <t>Dotacja dla Domu Kultury</t>
  </si>
  <si>
    <t>Biblioteka</t>
  </si>
  <si>
    <t>Dotacje dla podmiotów niezaliczanych do sektora finansów publicznych</t>
  </si>
  <si>
    <t>Promocja Gminy</t>
  </si>
  <si>
    <t>Przedszkole Niepubliczne</t>
  </si>
  <si>
    <t>Gimnazjum Publiczne</t>
  </si>
  <si>
    <t>Wypoczynek dzieci i młodzieży</t>
  </si>
  <si>
    <t>Pomoc materialna dla uczniów i studentów</t>
  </si>
  <si>
    <t>Organizacja spotkań edukacyjnych dzieci i młodzieży</t>
  </si>
  <si>
    <t xml:space="preserve">Upowszechnianie kultury, sztuki,ochrony dóbr kultury </t>
  </si>
  <si>
    <t>Rozwój wspólnot i społeczności lokalnych</t>
  </si>
  <si>
    <t>Promocja i organizacja wolontariatu</t>
  </si>
  <si>
    <t>Upowszechnianie kultury fizycznej</t>
  </si>
  <si>
    <t>Ogółem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</si>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</sst>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[RED]\-#,##0"/>
    <numFmt numFmtId="166" formatCode="#,##0"/>
    <numFmt numFmtId="167" formatCode="#,##0.00;[RED]\-#,##0.00"/>
    <numFmt numFmtId="168" formatCode="#,##0.00"/>
    <numFmt numFmtId="169" formatCode="#,###.00"/>
    <numFmt numFmtId="170" formatCode="#,##0.00;\-#,##0.00"/>
  </numFmts>
  <fonts count="14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9"/>
      <name val="Lucida Sans Unicod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 applyFill="0" applyProtection="0">
      <alignment horizontal="right" vertical="center" wrapText="1"/>
    </xf>
    <xf numFmtId="166" fontId="2" fillId="0" borderId="2">
      <alignment horizontal="center"/>
      <protection/>
    </xf>
    <xf numFmtId="164" fontId="3" fillId="0" borderId="0">
      <alignment/>
      <protection/>
    </xf>
    <xf numFmtId="164" fontId="4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horizontal="left" wrapText="1"/>
    </xf>
    <xf numFmtId="167" fontId="1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left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" fillId="0" borderId="0" xfId="0" applyFont="1" applyAlignment="1">
      <alignment horizontal="right" vertical="center"/>
    </xf>
    <xf numFmtId="164" fontId="10" fillId="0" borderId="0" xfId="0" applyFont="1" applyAlignment="1">
      <alignment horizontal="right" vertical="center"/>
    </xf>
    <xf numFmtId="164" fontId="9" fillId="2" borderId="3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169" fontId="3" fillId="0" borderId="4" xfId="0" applyNumberFormat="1" applyFont="1" applyBorder="1" applyAlignment="1">
      <alignment horizontal="right"/>
    </xf>
    <xf numFmtId="164" fontId="3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/>
    </xf>
    <xf numFmtId="168" fontId="3" fillId="0" borderId="5" xfId="0" applyNumberFormat="1" applyFont="1" applyBorder="1" applyAlignment="1">
      <alignment/>
    </xf>
    <xf numFmtId="164" fontId="3" fillId="0" borderId="6" xfId="0" applyFont="1" applyBorder="1" applyAlignment="1">
      <alignment horizontal="center"/>
    </xf>
    <xf numFmtId="168" fontId="3" fillId="0" borderId="6" xfId="0" applyNumberFormat="1" applyFont="1" applyBorder="1" applyAlignment="1">
      <alignment/>
    </xf>
    <xf numFmtId="164" fontId="3" fillId="0" borderId="6" xfId="0" applyFont="1" applyBorder="1" applyAlignment="1">
      <alignment wrapText="1"/>
    </xf>
    <xf numFmtId="166" fontId="3" fillId="0" borderId="6" xfId="0" applyNumberFormat="1" applyFont="1" applyBorder="1" applyAlignment="1">
      <alignment/>
    </xf>
    <xf numFmtId="164" fontId="9" fillId="0" borderId="3" xfId="0" applyFont="1" applyBorder="1" applyAlignment="1">
      <alignment horizontal="center" vertical="center"/>
    </xf>
    <xf numFmtId="170" fontId="3" fillId="0" borderId="3" xfId="0" applyNumberFormat="1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64" fontId="12" fillId="0" borderId="0" xfId="0" applyFont="1" applyAlignment="1">
      <alignment/>
    </xf>
    <xf numFmtId="166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westycje" xfId="20"/>
    <cellStyle name="InwestycjeUE" xfId="21"/>
    <cellStyle name="Normalny_Wykonanie 2003 i plan 2004" xfId="22"/>
    <cellStyle name="Normalny_zal_Szczecin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07" zoomScaleNormal="107" workbookViewId="0" topLeftCell="A1">
      <selection activeCell="E25" sqref="E25"/>
    </sheetView>
  </sheetViews>
  <sheetFormatPr defaultColWidth="12.57421875" defaultRowHeight="12.75"/>
  <cols>
    <col min="1" max="1" width="4.421875" style="1" customWidth="1"/>
    <col min="2" max="2" width="6.421875" style="1" customWidth="1"/>
    <col min="3" max="3" width="4.7109375" style="1" customWidth="1"/>
    <col min="4" max="4" width="46.00390625" style="1" customWidth="1"/>
    <col min="5" max="5" width="11.7109375" style="2" customWidth="1"/>
    <col min="6" max="6" width="11.57421875" style="1" customWidth="1"/>
    <col min="7" max="7" width="12.00390625" style="2" customWidth="1"/>
    <col min="8" max="16384" width="11.57421875" style="0" customWidth="1"/>
  </cols>
  <sheetData>
    <row r="1" spans="1:7" ht="12.75">
      <c r="A1" s="3"/>
      <c r="B1" s="3"/>
      <c r="C1" s="3"/>
      <c r="D1" s="3"/>
      <c r="E1" s="4" t="s">
        <v>0</v>
      </c>
      <c r="F1" s="4"/>
      <c r="G1" s="4"/>
    </row>
    <row r="2" spans="1:7" ht="12.75">
      <c r="A2" s="3"/>
      <c r="B2" s="3"/>
      <c r="C2" s="3"/>
      <c r="D2" s="3"/>
      <c r="E2" s="5" t="s">
        <v>1</v>
      </c>
      <c r="F2" s="5"/>
      <c r="G2" s="5"/>
    </row>
    <row r="3" spans="1:7" ht="12.75">
      <c r="A3" s="3"/>
      <c r="B3" s="3"/>
      <c r="C3" s="3"/>
      <c r="D3" s="3"/>
      <c r="E3" s="4" t="s">
        <v>2</v>
      </c>
      <c r="F3" s="4"/>
      <c r="G3" s="4"/>
    </row>
    <row r="4" spans="1:7" ht="12.75">
      <c r="A4" s="3"/>
      <c r="B4" s="3"/>
      <c r="C4" s="3"/>
      <c r="D4" s="3"/>
      <c r="E4" s="4" t="s">
        <v>3</v>
      </c>
      <c r="F4" s="4"/>
      <c r="G4" s="4"/>
    </row>
    <row r="5" spans="1:7" ht="12.75">
      <c r="A5" s="4" t="s">
        <v>4</v>
      </c>
      <c r="B5" s="4"/>
      <c r="C5" s="4"/>
      <c r="D5" s="4"/>
      <c r="E5" s="4"/>
      <c r="F5" s="4"/>
      <c r="G5" s="4"/>
    </row>
    <row r="6" spans="1:7" ht="12.75">
      <c r="A6" s="6" t="s">
        <v>5</v>
      </c>
      <c r="B6" s="6" t="s">
        <v>6</v>
      </c>
      <c r="C6" s="6" t="s">
        <v>7</v>
      </c>
      <c r="D6" s="7" t="s">
        <v>8</v>
      </c>
      <c r="E6" s="7" t="s">
        <v>9</v>
      </c>
      <c r="F6" s="6" t="s">
        <v>10</v>
      </c>
      <c r="G6" s="7" t="s">
        <v>11</v>
      </c>
    </row>
    <row r="7" spans="1:7" ht="12.75">
      <c r="A7" s="8">
        <v>758</v>
      </c>
      <c r="B7" s="8"/>
      <c r="C7" s="8"/>
      <c r="D7" s="9" t="s">
        <v>12</v>
      </c>
      <c r="E7" s="10">
        <f>SUM(E8)</f>
        <v>13589980</v>
      </c>
      <c r="F7" s="10">
        <f>SUM(F8)</f>
        <v>179565</v>
      </c>
      <c r="G7" s="10">
        <f>SUM(G8)</f>
        <v>13769545</v>
      </c>
    </row>
    <row r="8" spans="1:7" ht="12.75">
      <c r="A8" s="6"/>
      <c r="B8" s="6">
        <v>75801</v>
      </c>
      <c r="C8" s="6"/>
      <c r="D8" s="11" t="s">
        <v>13</v>
      </c>
      <c r="E8" s="12">
        <f>SUM(E9)</f>
        <v>13589980</v>
      </c>
      <c r="F8" s="12">
        <f>SUM(F9)</f>
        <v>179565</v>
      </c>
      <c r="G8" s="12">
        <f>SUM(G9)</f>
        <v>13769545</v>
      </c>
    </row>
    <row r="9" spans="1:7" ht="12.75">
      <c r="A9" s="6"/>
      <c r="B9" s="6"/>
      <c r="C9" s="6">
        <v>2920</v>
      </c>
      <c r="D9" s="11" t="s">
        <v>14</v>
      </c>
      <c r="E9" s="13">
        <v>13589980</v>
      </c>
      <c r="F9" s="14">
        <v>179565</v>
      </c>
      <c r="G9" s="15">
        <f>SUM(E9:F9)</f>
        <v>13769545</v>
      </c>
    </row>
    <row r="10" spans="1:7" ht="12.75">
      <c r="A10" s="8" t="s">
        <v>15</v>
      </c>
      <c r="B10" s="8"/>
      <c r="C10" s="8"/>
      <c r="D10" s="16"/>
      <c r="E10" s="10">
        <f>SUM(E7)</f>
        <v>13589980</v>
      </c>
      <c r="F10" s="10">
        <f>SUM(F7)</f>
        <v>179565</v>
      </c>
      <c r="G10" s="10">
        <f>SUM(G7)</f>
        <v>13769545</v>
      </c>
    </row>
    <row r="11" spans="1:7" ht="12.75">
      <c r="A11" s="3"/>
      <c r="B11" s="3"/>
      <c r="C11" s="3"/>
      <c r="D11" s="3"/>
      <c r="E11" s="4"/>
      <c r="F11" s="4"/>
      <c r="G11" s="4"/>
    </row>
    <row r="12" spans="1:7" ht="12.75">
      <c r="A12" s="3"/>
      <c r="B12" s="3"/>
      <c r="C12" s="3"/>
      <c r="D12" s="3"/>
      <c r="E12" s="4"/>
      <c r="F12" s="4"/>
      <c r="G12" s="4"/>
    </row>
    <row r="13" spans="1:7" ht="12.75">
      <c r="A13" s="3"/>
      <c r="B13" s="3"/>
      <c r="C13" s="3"/>
      <c r="D13" s="3"/>
      <c r="E13" s="4" t="s">
        <v>16</v>
      </c>
      <c r="F13" s="4"/>
      <c r="G13" s="4"/>
    </row>
    <row r="14" spans="1:8" ht="12.75">
      <c r="A14" s="3"/>
      <c r="B14" s="3"/>
      <c r="C14" s="3"/>
      <c r="D14" s="3"/>
      <c r="E14" s="5" t="s">
        <v>1</v>
      </c>
      <c r="F14" s="5"/>
      <c r="G14" s="5"/>
      <c r="H14" s="5"/>
    </row>
    <row r="15" spans="1:7" ht="12.75">
      <c r="A15" s="3"/>
      <c r="B15" s="3"/>
      <c r="C15" s="3"/>
      <c r="D15" s="3"/>
      <c r="E15" s="4" t="s">
        <v>2</v>
      </c>
      <c r="F15" s="4"/>
      <c r="G15" s="4"/>
    </row>
    <row r="16" spans="1:7" ht="12.75">
      <c r="A16" s="3"/>
      <c r="B16" s="3"/>
      <c r="C16" s="3"/>
      <c r="D16" s="3"/>
      <c r="E16" s="4" t="s">
        <v>3</v>
      </c>
      <c r="F16" s="4"/>
      <c r="G16" s="4"/>
    </row>
    <row r="17" spans="1:7" ht="12.75">
      <c r="A17" s="4" t="s">
        <v>17</v>
      </c>
      <c r="B17" s="4"/>
      <c r="C17" s="4"/>
      <c r="D17" s="4"/>
      <c r="E17" s="4"/>
      <c r="F17" s="4"/>
      <c r="G17" s="4"/>
    </row>
    <row r="18" spans="1:7" ht="12.75">
      <c r="A18" s="6" t="s">
        <v>5</v>
      </c>
      <c r="B18" s="6" t="s">
        <v>6</v>
      </c>
      <c r="C18" s="6" t="s">
        <v>7</v>
      </c>
      <c r="D18" s="7" t="s">
        <v>8</v>
      </c>
      <c r="E18" s="7" t="s">
        <v>9</v>
      </c>
      <c r="F18" s="6" t="s">
        <v>10</v>
      </c>
      <c r="G18" s="7" t="s">
        <v>11</v>
      </c>
    </row>
    <row r="19" spans="1:7" ht="12.75">
      <c r="A19" s="8">
        <v>801</v>
      </c>
      <c r="B19" s="8"/>
      <c r="C19" s="8"/>
      <c r="D19" s="17" t="s">
        <v>18</v>
      </c>
      <c r="E19" s="10">
        <f>SUM(E20)</f>
        <v>65000</v>
      </c>
      <c r="F19" s="10">
        <f>SUM(F20)</f>
        <v>139565</v>
      </c>
      <c r="G19" s="10">
        <f>SUM(G20)</f>
        <v>204565</v>
      </c>
    </row>
    <row r="20" spans="1:7" ht="12.75">
      <c r="A20" s="6"/>
      <c r="B20" s="6">
        <v>80113</v>
      </c>
      <c r="C20" s="6"/>
      <c r="D20" s="11" t="s">
        <v>19</v>
      </c>
      <c r="E20" s="12">
        <f>SUM(E21)</f>
        <v>65000</v>
      </c>
      <c r="F20" s="12">
        <f>SUM(F21)</f>
        <v>139565</v>
      </c>
      <c r="G20" s="12">
        <f>SUM(G21)</f>
        <v>204565</v>
      </c>
    </row>
    <row r="21" spans="1:7" ht="12.75">
      <c r="A21" s="6"/>
      <c r="B21" s="6"/>
      <c r="C21" s="6">
        <v>4110</v>
      </c>
      <c r="D21" s="11" t="s">
        <v>20</v>
      </c>
      <c r="E21" s="12">
        <v>65000</v>
      </c>
      <c r="F21" s="12">
        <v>139565</v>
      </c>
      <c r="G21" s="15">
        <f>SUM(E21:F21)</f>
        <v>204565</v>
      </c>
    </row>
    <row r="22" spans="1:7" ht="12.75">
      <c r="A22" s="8">
        <v>921</v>
      </c>
      <c r="B22" s="8"/>
      <c r="C22" s="8"/>
      <c r="D22" s="9" t="s">
        <v>21</v>
      </c>
      <c r="E22" s="10">
        <f>SUM(E23)</f>
        <v>672256</v>
      </c>
      <c r="F22" s="10">
        <f>SUM(F23)</f>
        <v>40000</v>
      </c>
      <c r="G22" s="10">
        <f>SUM(G23)</f>
        <v>712256</v>
      </c>
    </row>
    <row r="23" spans="1:7" ht="12.75">
      <c r="A23" s="6"/>
      <c r="B23" s="6">
        <v>92116</v>
      </c>
      <c r="C23" s="6"/>
      <c r="D23" s="11" t="s">
        <v>22</v>
      </c>
      <c r="E23" s="12">
        <f>SUM(E24)</f>
        <v>672256</v>
      </c>
      <c r="F23" s="12">
        <f>SUM(F24)</f>
        <v>40000</v>
      </c>
      <c r="G23" s="12">
        <f>SUM(G24)</f>
        <v>712256</v>
      </c>
    </row>
    <row r="24" spans="1:7" ht="12.75">
      <c r="A24" s="6"/>
      <c r="B24" s="6"/>
      <c r="C24" s="6">
        <v>2480</v>
      </c>
      <c r="D24" s="11" t="s">
        <v>23</v>
      </c>
      <c r="E24" s="12">
        <v>672256</v>
      </c>
      <c r="F24" s="12">
        <v>40000</v>
      </c>
      <c r="G24" s="15">
        <f>SUM(E24:F24)</f>
        <v>712256</v>
      </c>
    </row>
    <row r="25" spans="1:7" ht="12.75">
      <c r="A25" s="8" t="s">
        <v>15</v>
      </c>
      <c r="B25" s="8"/>
      <c r="C25" s="8"/>
      <c r="D25" s="16"/>
      <c r="E25" s="10">
        <f>SUM(E19,E22)</f>
        <v>737256</v>
      </c>
      <c r="F25" s="10">
        <f>SUM(F19,F22)</f>
        <v>179565</v>
      </c>
      <c r="G25" s="10">
        <f>SUM(G19,G22)</f>
        <v>916821</v>
      </c>
    </row>
  </sheetData>
  <sheetProtection selectLockedCells="1" selectUnlockedCells="1"/>
  <mergeCells count="12">
    <mergeCell ref="E1:G1"/>
    <mergeCell ref="E2:G2"/>
    <mergeCell ref="E3:G3"/>
    <mergeCell ref="E4:G4"/>
    <mergeCell ref="A5:G5"/>
    <mergeCell ref="A10:C10"/>
    <mergeCell ref="E13:G13"/>
    <mergeCell ref="E14:G14"/>
    <mergeCell ref="E15:G15"/>
    <mergeCell ref="E16:G16"/>
    <mergeCell ref="A17:G17"/>
    <mergeCell ref="A25:C25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107" zoomScaleNormal="107" workbookViewId="0" topLeftCell="A1">
      <selection activeCell="G21" sqref="G21"/>
    </sheetView>
  </sheetViews>
  <sheetFormatPr defaultColWidth="9.140625" defaultRowHeight="12.75"/>
  <cols>
    <col min="1" max="1" width="5.28125" style="0" customWidth="1"/>
    <col min="3" max="4" width="11.00390625" style="0" customWidth="1"/>
    <col min="5" max="5" width="49.57421875" style="0" customWidth="1"/>
    <col min="6" max="6" width="16.140625" style="0" customWidth="1"/>
    <col min="7" max="7" width="15.140625" style="0" customWidth="1"/>
    <col min="8" max="8" width="15.421875" style="0" customWidth="1"/>
    <col min="9" max="9" width="19.57421875" style="0" customWidth="1"/>
  </cols>
  <sheetData>
    <row r="1" spans="1:9" ht="16.5" customHeight="1">
      <c r="A1" s="18"/>
      <c r="B1" s="18"/>
      <c r="C1" s="18"/>
      <c r="D1" s="18"/>
      <c r="E1" s="18"/>
      <c r="F1" s="19"/>
      <c r="G1" s="4"/>
      <c r="H1" s="4" t="s">
        <v>24</v>
      </c>
      <c r="I1" s="4"/>
    </row>
    <row r="2" spans="1:10" ht="12.75">
      <c r="A2" s="18"/>
      <c r="B2" s="18"/>
      <c r="C2" s="18"/>
      <c r="D2" s="18"/>
      <c r="E2" s="18"/>
      <c r="F2" s="19"/>
      <c r="G2" s="5"/>
      <c r="H2" s="5" t="s">
        <v>1</v>
      </c>
      <c r="I2" s="5"/>
      <c r="J2" s="5"/>
    </row>
    <row r="3" spans="1:10" ht="12.75">
      <c r="A3" s="18"/>
      <c r="B3" s="18"/>
      <c r="C3" s="18"/>
      <c r="D3" s="18"/>
      <c r="E3" s="18"/>
      <c r="F3" s="19"/>
      <c r="G3" s="4"/>
      <c r="H3" s="4" t="s">
        <v>2</v>
      </c>
      <c r="I3" s="4"/>
      <c r="J3" s="4"/>
    </row>
    <row r="4" spans="1:10" ht="12.75">
      <c r="A4" s="18"/>
      <c r="B4" s="18"/>
      <c r="C4" s="18"/>
      <c r="D4" s="18"/>
      <c r="E4" s="18"/>
      <c r="F4" s="19"/>
      <c r="G4" s="4"/>
      <c r="H4" s="4" t="s">
        <v>3</v>
      </c>
      <c r="I4" s="4"/>
      <c r="J4" s="4"/>
    </row>
    <row r="5" spans="1:10" ht="12.75">
      <c r="A5" s="18"/>
      <c r="B5" s="18"/>
      <c r="C5" s="18"/>
      <c r="D5" s="18"/>
      <c r="E5" s="18"/>
      <c r="F5" s="19"/>
      <c r="G5" s="1"/>
      <c r="H5" s="4"/>
      <c r="I5" s="4"/>
      <c r="J5" s="20"/>
    </row>
    <row r="6" spans="2:9" ht="12.75" customHeight="1">
      <c r="B6" s="21" t="s">
        <v>25</v>
      </c>
      <c r="C6" s="21"/>
      <c r="D6" s="21"/>
      <c r="E6" s="21"/>
      <c r="F6" s="21"/>
      <c r="G6" s="21"/>
      <c r="H6" s="21"/>
      <c r="I6" s="21"/>
    </row>
    <row r="7" spans="5:9" ht="12.75">
      <c r="E7" s="22"/>
      <c r="H7" s="23"/>
      <c r="I7" s="24" t="s">
        <v>26</v>
      </c>
    </row>
    <row r="8" spans="1:9" ht="18.75" customHeight="1">
      <c r="A8" s="25" t="s">
        <v>27</v>
      </c>
      <c r="B8" s="25" t="s">
        <v>5</v>
      </c>
      <c r="C8" s="25" t="s">
        <v>28</v>
      </c>
      <c r="D8" s="25" t="s">
        <v>29</v>
      </c>
      <c r="E8" s="25" t="s">
        <v>30</v>
      </c>
      <c r="F8" s="25" t="s">
        <v>31</v>
      </c>
      <c r="G8" s="25"/>
      <c r="H8" s="25"/>
      <c r="I8" s="26" t="s">
        <v>32</v>
      </c>
    </row>
    <row r="9" spans="1:9" ht="18.75" customHeight="1">
      <c r="A9" s="25"/>
      <c r="B9" s="25"/>
      <c r="C9" s="25"/>
      <c r="D9" s="25"/>
      <c r="E9" s="25"/>
      <c r="F9" s="25" t="s">
        <v>33</v>
      </c>
      <c r="G9" s="25" t="s">
        <v>34</v>
      </c>
      <c r="H9" s="25" t="s">
        <v>35</v>
      </c>
      <c r="I9" s="26"/>
    </row>
    <row r="10" spans="1:9" s="29" customFormat="1" ht="7.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8">
        <v>9</v>
      </c>
    </row>
    <row r="11" spans="1:9" ht="12.75">
      <c r="A11" s="30" t="s">
        <v>36</v>
      </c>
      <c r="B11" s="30"/>
      <c r="C11" s="30"/>
      <c r="D11" s="30"/>
      <c r="E11" s="30"/>
      <c r="F11" s="30"/>
      <c r="G11" s="30"/>
      <c r="H11" s="30"/>
      <c r="I11" s="30"/>
    </row>
    <row r="12" spans="1:9" ht="16.5" customHeight="1">
      <c r="A12" s="31">
        <v>1</v>
      </c>
      <c r="B12" s="32">
        <v>600</v>
      </c>
      <c r="C12" s="32">
        <v>60014</v>
      </c>
      <c r="D12" s="32">
        <v>6300</v>
      </c>
      <c r="E12" s="33" t="s">
        <v>37</v>
      </c>
      <c r="F12" s="33"/>
      <c r="G12" s="34"/>
      <c r="H12" s="34">
        <v>318000</v>
      </c>
      <c r="I12" s="35">
        <f>SUM(F12:H12)</f>
        <v>318000</v>
      </c>
    </row>
    <row r="13" spans="1:9" ht="16.5" customHeight="1">
      <c r="A13" s="31">
        <v>2</v>
      </c>
      <c r="B13" s="32">
        <v>750</v>
      </c>
      <c r="C13" s="32">
        <v>75095</v>
      </c>
      <c r="D13" s="32">
        <v>2710</v>
      </c>
      <c r="E13" s="33" t="s">
        <v>38</v>
      </c>
      <c r="F13" s="33"/>
      <c r="G13" s="34"/>
      <c r="H13" s="34">
        <v>1100</v>
      </c>
      <c r="I13" s="35">
        <f>SUM(F13:H13)</f>
        <v>1100</v>
      </c>
    </row>
    <row r="14" spans="1:9" ht="16.5" customHeight="1">
      <c r="A14" s="31">
        <v>3</v>
      </c>
      <c r="B14" s="32">
        <v>750</v>
      </c>
      <c r="C14" s="32">
        <v>75095</v>
      </c>
      <c r="D14" s="32">
        <v>2710</v>
      </c>
      <c r="E14" s="33" t="s">
        <v>39</v>
      </c>
      <c r="F14" s="33"/>
      <c r="G14" s="34"/>
      <c r="H14" s="34">
        <v>6900</v>
      </c>
      <c r="I14" s="35">
        <f>SUM(F14:H14)</f>
        <v>6900</v>
      </c>
    </row>
    <row r="15" spans="1:9" ht="16.5" customHeight="1">
      <c r="A15" s="31">
        <v>4</v>
      </c>
      <c r="B15" s="32">
        <v>801</v>
      </c>
      <c r="C15" s="32">
        <v>80132</v>
      </c>
      <c r="D15" s="32">
        <v>2590</v>
      </c>
      <c r="E15" s="33" t="s">
        <v>40</v>
      </c>
      <c r="F15" s="33"/>
      <c r="G15" s="34">
        <v>10000</v>
      </c>
      <c r="H15" s="34"/>
      <c r="I15" s="35">
        <f>SUM(F15:H15)</f>
        <v>10000</v>
      </c>
    </row>
    <row r="16" spans="1:9" ht="16.5" customHeight="1">
      <c r="A16" s="31">
        <v>5</v>
      </c>
      <c r="B16" s="32">
        <v>851</v>
      </c>
      <c r="C16" s="32">
        <v>85111</v>
      </c>
      <c r="D16" s="32">
        <v>2710</v>
      </c>
      <c r="E16" s="33" t="s">
        <v>41</v>
      </c>
      <c r="F16" s="33"/>
      <c r="G16" s="34">
        <v>10000</v>
      </c>
      <c r="H16" s="34"/>
      <c r="I16" s="35">
        <f>SUM(F16:H16)</f>
        <v>10000</v>
      </c>
    </row>
    <row r="17" spans="1:9" ht="16.5" customHeight="1">
      <c r="A17" s="31">
        <v>6</v>
      </c>
      <c r="B17" s="32">
        <v>851</v>
      </c>
      <c r="C17" s="32">
        <v>85117</v>
      </c>
      <c r="D17" s="32">
        <v>2710</v>
      </c>
      <c r="E17" s="33" t="s">
        <v>42</v>
      </c>
      <c r="F17" s="33"/>
      <c r="G17" s="34">
        <v>10000</v>
      </c>
      <c r="H17" s="34"/>
      <c r="I17" s="35">
        <f>SUM(F17:H17)</f>
        <v>10000</v>
      </c>
    </row>
    <row r="18" spans="1:9" ht="16.5" customHeight="1">
      <c r="A18" s="31">
        <v>7</v>
      </c>
      <c r="B18" s="32">
        <v>900</v>
      </c>
      <c r="C18" s="32">
        <v>90001</v>
      </c>
      <c r="D18" s="32">
        <v>6630</v>
      </c>
      <c r="E18" s="33" t="s">
        <v>43</v>
      </c>
      <c r="F18" s="33"/>
      <c r="G18" s="34"/>
      <c r="H18" s="34">
        <v>54000</v>
      </c>
      <c r="I18" s="35">
        <f>SUM(F18:H18)</f>
        <v>54000</v>
      </c>
    </row>
    <row r="19" spans="1:9" ht="16.5" customHeight="1">
      <c r="A19" s="31">
        <v>8</v>
      </c>
      <c r="B19" s="32">
        <v>921</v>
      </c>
      <c r="C19" s="32">
        <v>92109</v>
      </c>
      <c r="D19" s="32">
        <v>2480</v>
      </c>
      <c r="E19" s="33" t="s">
        <v>44</v>
      </c>
      <c r="F19" s="33"/>
      <c r="G19" s="34">
        <v>1426000</v>
      </c>
      <c r="H19" s="34"/>
      <c r="I19" s="35">
        <f>SUM(F19:H19)</f>
        <v>1426000</v>
      </c>
    </row>
    <row r="20" spans="1:9" ht="16.5" customHeight="1">
      <c r="A20" s="31">
        <v>9</v>
      </c>
      <c r="B20" s="32">
        <v>921</v>
      </c>
      <c r="C20" s="32">
        <v>92109</v>
      </c>
      <c r="D20" s="32">
        <v>6220</v>
      </c>
      <c r="E20" s="36" t="s">
        <v>45</v>
      </c>
      <c r="F20" s="33"/>
      <c r="G20" s="34">
        <v>15000</v>
      </c>
      <c r="H20" s="34"/>
      <c r="I20" s="35">
        <f>SUM(F20:H20)</f>
        <v>15000</v>
      </c>
    </row>
    <row r="21" spans="1:9" ht="16.5" customHeight="1">
      <c r="A21" s="31">
        <v>10</v>
      </c>
      <c r="B21" s="32">
        <v>921</v>
      </c>
      <c r="C21" s="32">
        <v>92116</v>
      </c>
      <c r="D21" s="32">
        <v>2480</v>
      </c>
      <c r="E21" s="33" t="s">
        <v>46</v>
      </c>
      <c r="F21" s="33"/>
      <c r="G21" s="34">
        <f>630000+10000+32256+40000</f>
        <v>712256</v>
      </c>
      <c r="H21" s="34"/>
      <c r="I21" s="35">
        <f>SUM(F21:H21)</f>
        <v>712256</v>
      </c>
    </row>
    <row r="22" spans="1:9" ht="12.75">
      <c r="A22" s="37" t="s">
        <v>47</v>
      </c>
      <c r="B22" s="37"/>
      <c r="C22" s="37"/>
      <c r="D22" s="37"/>
      <c r="E22" s="37"/>
      <c r="F22" s="37"/>
      <c r="G22" s="37"/>
      <c r="H22" s="37"/>
      <c r="I22" s="37"/>
    </row>
    <row r="23" spans="1:9" ht="16.5" customHeight="1">
      <c r="A23" s="32">
        <v>1</v>
      </c>
      <c r="B23" s="32">
        <v>750</v>
      </c>
      <c r="C23" s="32">
        <v>75075</v>
      </c>
      <c r="D23" s="38">
        <v>2360</v>
      </c>
      <c r="E23" s="39" t="s">
        <v>48</v>
      </c>
      <c r="F23" s="33"/>
      <c r="G23" s="34"/>
      <c r="H23" s="40">
        <f>210000-10000</f>
        <v>200000</v>
      </c>
      <c r="I23" s="35">
        <f>SUM(F23:H23)</f>
        <v>200000</v>
      </c>
    </row>
    <row r="24" spans="1:9" ht="16.5" customHeight="1">
      <c r="A24" s="32">
        <v>2</v>
      </c>
      <c r="B24" s="41">
        <v>801</v>
      </c>
      <c r="C24" s="41">
        <v>80104</v>
      </c>
      <c r="D24" s="38">
        <v>2540</v>
      </c>
      <c r="E24" s="39" t="s">
        <v>49</v>
      </c>
      <c r="F24" s="39"/>
      <c r="G24" s="42">
        <v>500000</v>
      </c>
      <c r="H24" s="40"/>
      <c r="I24" s="35">
        <f>SUM(F24:H24)</f>
        <v>500000</v>
      </c>
    </row>
    <row r="25" spans="1:9" ht="16.5" customHeight="1">
      <c r="A25" s="32">
        <v>3</v>
      </c>
      <c r="B25" s="32">
        <v>801</v>
      </c>
      <c r="C25" s="32">
        <v>80110</v>
      </c>
      <c r="D25" s="32">
        <v>2590</v>
      </c>
      <c r="E25" s="33" t="s">
        <v>50</v>
      </c>
      <c r="F25" s="33"/>
      <c r="G25" s="34">
        <v>1020000</v>
      </c>
      <c r="H25" s="34"/>
      <c r="I25" s="35">
        <f>SUM(F25:H25)</f>
        <v>1020000</v>
      </c>
    </row>
    <row r="26" spans="1:9" ht="16.5" customHeight="1">
      <c r="A26" s="32">
        <v>4</v>
      </c>
      <c r="B26" s="41">
        <v>854</v>
      </c>
      <c r="C26" s="41">
        <v>85412</v>
      </c>
      <c r="D26" s="38">
        <v>2360</v>
      </c>
      <c r="E26" s="39" t="s">
        <v>51</v>
      </c>
      <c r="F26" s="39"/>
      <c r="G26" s="42"/>
      <c r="H26" s="40">
        <v>5000</v>
      </c>
      <c r="I26" s="35">
        <f>SUM(F26:H26)</f>
        <v>5000</v>
      </c>
    </row>
    <row r="27" spans="1:9" ht="16.5" customHeight="1">
      <c r="A27" s="32">
        <v>5</v>
      </c>
      <c r="B27" s="41">
        <v>854</v>
      </c>
      <c r="C27" s="41">
        <v>85415</v>
      </c>
      <c r="D27" s="38">
        <v>2360</v>
      </c>
      <c r="E27" s="39" t="s">
        <v>52</v>
      </c>
      <c r="F27" s="39"/>
      <c r="G27" s="42"/>
      <c r="H27" s="40">
        <v>40000</v>
      </c>
      <c r="I27" s="35">
        <f>SUM(F27:H27)</f>
        <v>40000</v>
      </c>
    </row>
    <row r="28" spans="1:9" ht="16.5" customHeight="1">
      <c r="A28" s="32">
        <v>6</v>
      </c>
      <c r="B28" s="41">
        <v>854</v>
      </c>
      <c r="C28" s="41">
        <v>85495</v>
      </c>
      <c r="D28" s="38">
        <v>2360</v>
      </c>
      <c r="E28" s="39" t="s">
        <v>53</v>
      </c>
      <c r="F28" s="39"/>
      <c r="G28" s="42"/>
      <c r="H28" s="40">
        <v>5000</v>
      </c>
      <c r="I28" s="35">
        <f>SUM(F28:H28)</f>
        <v>5000</v>
      </c>
    </row>
    <row r="29" spans="1:9" ht="16.5" customHeight="1">
      <c r="A29" s="32">
        <v>7</v>
      </c>
      <c r="B29" s="41">
        <v>921</v>
      </c>
      <c r="C29" s="41">
        <v>92195</v>
      </c>
      <c r="D29" s="38">
        <v>2360</v>
      </c>
      <c r="E29" s="43" t="s">
        <v>54</v>
      </c>
      <c r="F29" s="39"/>
      <c r="G29" s="42"/>
      <c r="H29" s="40">
        <v>17000</v>
      </c>
      <c r="I29" s="35">
        <f>SUM(F29:H29)</f>
        <v>17000</v>
      </c>
    </row>
    <row r="30" spans="1:9" ht="16.5" customHeight="1">
      <c r="A30" s="32">
        <v>8</v>
      </c>
      <c r="B30" s="41">
        <v>921</v>
      </c>
      <c r="C30" s="41">
        <v>92195</v>
      </c>
      <c r="D30" s="38">
        <v>2360</v>
      </c>
      <c r="E30" s="43" t="s">
        <v>55</v>
      </c>
      <c r="F30" s="39"/>
      <c r="G30" s="42"/>
      <c r="H30" s="40">
        <v>20000</v>
      </c>
      <c r="I30" s="35">
        <f>SUM(F30:H30)</f>
        <v>20000</v>
      </c>
    </row>
    <row r="31" spans="1:9" ht="16.5" customHeight="1">
      <c r="A31" s="32">
        <v>9</v>
      </c>
      <c r="B31" s="41">
        <v>921</v>
      </c>
      <c r="C31" s="41">
        <v>92195</v>
      </c>
      <c r="D31" s="38">
        <v>2360</v>
      </c>
      <c r="E31" s="39" t="s">
        <v>56</v>
      </c>
      <c r="F31" s="39"/>
      <c r="G31" s="44"/>
      <c r="H31" s="40">
        <v>3000</v>
      </c>
      <c r="I31" s="35">
        <f>SUM(F31:H31)</f>
        <v>3000</v>
      </c>
    </row>
    <row r="32" spans="1:9" ht="16.5" customHeight="1">
      <c r="A32" s="32">
        <v>10</v>
      </c>
      <c r="B32" s="41">
        <v>926</v>
      </c>
      <c r="C32" s="41">
        <v>92695</v>
      </c>
      <c r="D32" s="38">
        <v>2360</v>
      </c>
      <c r="E32" s="39" t="s">
        <v>57</v>
      </c>
      <c r="F32" s="39"/>
      <c r="G32" s="44"/>
      <c r="H32" s="40">
        <v>150000</v>
      </c>
      <c r="I32" s="35">
        <f>SUM(F32:H32)</f>
        <v>150000</v>
      </c>
    </row>
    <row r="33" spans="1:9" ht="20.25" customHeight="1">
      <c r="A33" s="45" t="s">
        <v>58</v>
      </c>
      <c r="B33" s="45"/>
      <c r="C33" s="45"/>
      <c r="D33" s="45"/>
      <c r="E33" s="45"/>
      <c r="F33" s="46"/>
      <c r="G33" s="47">
        <f>SUM(G12:G21,G23:G32)</f>
        <v>3703256</v>
      </c>
      <c r="H33" s="47">
        <f>SUM(H12:H21,H23:H32)</f>
        <v>820000</v>
      </c>
      <c r="I33" s="47">
        <f>SUM(I12:I21,I23:I32)</f>
        <v>4523256</v>
      </c>
    </row>
    <row r="34" spans="1:8" ht="12.75">
      <c r="A34" s="48" t="s">
        <v>59</v>
      </c>
      <c r="G34" s="49"/>
      <c r="H34" s="49"/>
    </row>
    <row r="35" spans="7:8" ht="12.75">
      <c r="G35" s="49"/>
      <c r="H35" s="49"/>
    </row>
    <row r="36" spans="7:8" ht="12.75">
      <c r="G36" s="49"/>
      <c r="H36" s="49"/>
    </row>
    <row r="37" spans="7:8" ht="12.75">
      <c r="G37" s="49"/>
      <c r="H37" s="49"/>
    </row>
    <row r="38" ht="12.75">
      <c r="H38" s="49"/>
    </row>
    <row r="39" ht="12.75">
      <c r="H39" s="49"/>
    </row>
    <row r="40" ht="12.75">
      <c r="H40" s="49"/>
    </row>
    <row r="41" ht="12.75">
      <c r="H41" s="49"/>
    </row>
    <row r="42" ht="12.75">
      <c r="H42" s="49"/>
    </row>
    <row r="43" ht="12.75">
      <c r="H43" s="49"/>
    </row>
  </sheetData>
  <sheetProtection selectLockedCells="1" selectUnlockedCells="1"/>
  <mergeCells count="15">
    <mergeCell ref="H1:I1"/>
    <mergeCell ref="H2:I2"/>
    <mergeCell ref="H3:I3"/>
    <mergeCell ref="H4:I4"/>
    <mergeCell ref="B6:I6"/>
    <mergeCell ref="A8:A9"/>
    <mergeCell ref="B8:B9"/>
    <mergeCell ref="C8:C9"/>
    <mergeCell ref="D8:D9"/>
    <mergeCell ref="E8:E9"/>
    <mergeCell ref="F8:H8"/>
    <mergeCell ref="I8:I9"/>
    <mergeCell ref="A11:I11"/>
    <mergeCell ref="A22:I22"/>
    <mergeCell ref="A33:E33"/>
  </mergeCells>
  <printOptions/>
  <pageMargins left="0.39375" right="0.39375" top="0.39375" bottom="0.3937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Tomasz Mikielski</cp:lastModifiedBy>
  <cp:lastPrinted>2012-11-20T08:43:44Z</cp:lastPrinted>
  <dcterms:created xsi:type="dcterms:W3CDTF">2006-10-03T08:36:08Z</dcterms:created>
  <dcterms:modified xsi:type="dcterms:W3CDTF">2012-12-05T08:35:01Z</dcterms:modified>
  <cp:category/>
  <cp:version/>
  <cp:contentType/>
  <cp:contentStatus/>
  <cp:revision>350</cp:revision>
</cp:coreProperties>
</file>