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Wnioski radnych i mieszkańców" sheetId="1" r:id="rId1"/>
    <sheet name="Arkusz1" sheetId="2" r:id="rId2"/>
  </sheets>
  <definedNames>
    <definedName name="_xlnm.Print_Area" localSheetId="0">'Wnioski radnych i mieszkańców'!$A$1:$E$36</definedName>
    <definedName name="_xlnm.Print_Titles" localSheetId="0">'Wnioski radnych i mieszkańców'!$3:$5</definedName>
    <definedName name="Excel_BuiltIn_Print_Area" localSheetId="0">'Wnioski radnych i mieszkańców'!$A$1:$F$59</definedName>
    <definedName name="Excel_BuiltIn_Print_Titles" localSheetId="0">'Wnioski radnych i mieszkańców'!$A$3:$IN$5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<sst xmlns="http://schemas.openxmlformats.org/spreadsheetml/2006/main" count="88" uniqueCount="74">
  <si>
    <t>Propozycje Urzędu Miejskiego w Gołdapi w zakresie budowy i remontów dróg na lata 2021-2024.</t>
  </si>
  <si>
    <t>Lp.</t>
  </si>
  <si>
    <t xml:space="preserve">              Nazwa zadania </t>
  </si>
  <si>
    <t xml:space="preserve">                         Szacunkowe koszty       zł</t>
  </si>
  <si>
    <t>Planowany okres realizacji</t>
  </si>
  <si>
    <t>Uwagi</t>
  </si>
  <si>
    <t>Przebudowa drogi gminnej nr 137016 N                      Wronki Wielkie - Jabłońskie</t>
  </si>
  <si>
    <t>2020-2021</t>
  </si>
  <si>
    <t>Realizowana ze środków Funduszu Dróg Samorządowych i Rządowego Funduszu Inwestycji Lokalnych. Zakończenie robót do 30.06.2020 r.</t>
  </si>
  <si>
    <t>Przebudowa drogi dojazdowej przy ul. F. Chopina 2B</t>
  </si>
  <si>
    <t>Wykonana dokumentacja techniczna. Rozpoczęcie realizacji w 2020 r. a zakończenie w 2021 r. Realizacja z FRIL.</t>
  </si>
  <si>
    <t>Przebudowa ulicy Różanej</t>
  </si>
  <si>
    <t>Wykonana dokumentacja techniczna, złożony wniosek o dofinansowanie z FDS (491975 zł) oraz finansowanie ze środków własnych (491976 zł).</t>
  </si>
  <si>
    <t>Droga osiedlowa w Babkach</t>
  </si>
  <si>
    <t>Ze względu na stan techniczny drogi z płyt betonowych DT-2.</t>
  </si>
  <si>
    <t xml:space="preserve">Przebudowa drogi w Dunajku (dz. Nr 171)  </t>
  </si>
  <si>
    <t>Budowa od podstaw drogi dojazdowej do gruntów rolnych. Finansowanie ze środków Rządowego Funduszu Inwestycji Lokalnych.</t>
  </si>
  <si>
    <t xml:space="preserve">Przebudowa drogi w Siedlisku (dz. nr 25) </t>
  </si>
  <si>
    <t>Budowa od podstaw drogi dojazdowej do gruntów rolnych. Finansowanie ze środków RFIL.</t>
  </si>
  <si>
    <t>Budowa zjazdu z DW 650 przy ul. W. Polskiego</t>
  </si>
  <si>
    <t>Wykonana dokumentacja techniczna. Dojazd do działek budowlanych przy ul. W. Polskiego ( na wysokości KP PSP w Gołdapi).</t>
  </si>
  <si>
    <t>Łącznik pieszo – rowerowy między ul. Konstytucji 3 Maja a ul. Wojska Polskiego (przy obwodnicy)</t>
  </si>
  <si>
    <t>W 2020 r. wykonana będzie dokumentacja techniczna. Finansowanie z FRIL.</t>
  </si>
  <si>
    <t>Przebudowa ulicy Polnej w Gołdapi</t>
  </si>
  <si>
    <t>2021-2022</t>
  </si>
  <si>
    <t>W 2020 r. wykonana będzie dokumentacja a w 2021 r. złożenie wniosku o dofinansowanie i rozpoczęcie robót. Zakończenie robót planowane na 2022 r.</t>
  </si>
  <si>
    <t>Przebudowa ul. Ełckiej</t>
  </si>
  <si>
    <t>2021-2023</t>
  </si>
  <si>
    <t>W 2021 r. opracowanie dokumentacji technicznej a w latach następnych poszukiwanie możliwości dofinansowania ze środków zewnętrznych.</t>
  </si>
  <si>
    <t>Droga Bronisze</t>
  </si>
  <si>
    <t>2022-2023</t>
  </si>
  <si>
    <t>Opracowana dokumentacja techniczna. Poszukiwanie możliwości dofinansowania ze środków zewnętrznych. Ewentualna realizacja w latach 2022-2023.</t>
  </si>
  <si>
    <t xml:space="preserve">Przebudowa drogi dojazdowej do Punktu Dobrowolnego Gromadzenia Odpadów w Kośmidrach </t>
  </si>
  <si>
    <t xml:space="preserve">Pogarszający się stan techniczny drogi. </t>
  </si>
  <si>
    <t>Droga osiedlowa w Kolniszkach</t>
  </si>
  <si>
    <t>Droga dojazdowa do ujęcia wody oraz budynków mieszkalnych.</t>
  </si>
  <si>
    <t>Przebudowa drogi w Pietraszkach (do Pana Szorca)            (dz. nr 58)</t>
  </si>
  <si>
    <t xml:space="preserve">Po dokonaniu zamiany gruntów przebudowa drogi praktycznie od podstaw. </t>
  </si>
  <si>
    <t>Przebudowa drogi dojazdowej do budynków Żeromskiego 8 i 8a</t>
  </si>
  <si>
    <t>Zły stan techniczny drogi o nawierzchni z płyt betonowych sześciokątnych.</t>
  </si>
  <si>
    <t>Przebudowa drogi dojazdowej do budynku nr 29 przy ul. Mazurskiej z kanalizacją deszczową i oświetleniem</t>
  </si>
  <si>
    <t>Droga o nawierzchni gruntowej w złym stanie technicznym.</t>
  </si>
  <si>
    <t>Przebudowa drogi gminnej w m. Wilkasy</t>
  </si>
  <si>
    <t>2022-2024</t>
  </si>
  <si>
    <t>W 2022 r. opracowanie dokumentacji oraz poszukiwanie możliwości dofinansowania ze środków zewnętrznych.</t>
  </si>
  <si>
    <t>Przebudowa ul. Oleckiej</t>
  </si>
  <si>
    <t xml:space="preserve">Opracowana dokumentacja techniczna. Poszukiwanie możliwości dofinansowania ze środków zewnętrznych. </t>
  </si>
  <si>
    <t>Przebudowa ul. Bocznej</t>
  </si>
  <si>
    <t xml:space="preserve">Budowa parkingu przy Szkole Podstawowej nr 2                 (ul. 1 Maja 25) </t>
  </si>
  <si>
    <t>Budowa parkingu umożliwi bezpieczne dowożenie dzieci do SP 2 oraz parkowanie samochodów przez pracowników szkoły i mieszkańców osiedla „Pod Lasem”.</t>
  </si>
  <si>
    <t>Budowa drogi w Galwieciach (dz.94)</t>
  </si>
  <si>
    <t>Dojazd do powstających zabudowań i gruntów rolnych.</t>
  </si>
  <si>
    <t>Droga do Dzięgiel (od Dk 65)</t>
  </si>
  <si>
    <t>2023-2024</t>
  </si>
  <si>
    <t>W 2023 r. opracowanie dokumentacji technicznej i poszukiwanie możliwości dofinansowania ze środków zewnętrznych.</t>
  </si>
  <si>
    <t>Drogi osiedlowe w Babkach, Kośmidrach, Boćwince i Rożyńsku Małym</t>
  </si>
  <si>
    <t>Drogi o nawierzchni z płyt betonowych sześciokątnych i DT-2 w słabym stanie technicznym.</t>
  </si>
  <si>
    <t>Przebudowa drogi Janowo-Kozaki                           (dokumentacja w 2023 r.)</t>
  </si>
  <si>
    <t>2023-2025</t>
  </si>
  <si>
    <t>W 2023 r. opracowanie dokumentacji a w latach następnych poszukanie możliwości dofinansowania ze środków zewnętrznych.</t>
  </si>
  <si>
    <t xml:space="preserve">Przebudowa drogi Gołdap -  Konikowo (dokumentacja w 2023 r.) </t>
  </si>
  <si>
    <t>Ulica Cmentarna – droga dojazdowa za cmentarzem</t>
  </si>
  <si>
    <t>Obecnie droga dojazdowa o nawierzchni gruntowej.</t>
  </si>
  <si>
    <t>Przebudowa drogi dojazdowej  (dz. 135/7) w miejscowości Jabłońskie</t>
  </si>
  <si>
    <t>Droga Pogorzel – Borkowina</t>
  </si>
  <si>
    <t xml:space="preserve">Droga o nawierzchni gruntowej łącząca się z drogą gminną gm. Kowale Oleckie o nawierzchni z betonu asfaltowego. </t>
  </si>
  <si>
    <t>OGÓŁEM</t>
  </si>
  <si>
    <t>ZARZĄD DRÓG POWIATOWYCH</t>
  </si>
  <si>
    <t>inwestycje</t>
  </si>
  <si>
    <t>zakupy inwestycyjne</t>
  </si>
  <si>
    <t>ZESPÓŁ PLACÓWEK EDUKACYJNO - WYCHOWAWCZYCH</t>
  </si>
  <si>
    <t>ZESPÓŁ SZKÓŁ ZAWODOWYCH</t>
  </si>
  <si>
    <t>STAROSTWO POWIATOWE</t>
  </si>
  <si>
    <t>RAZEM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</si>
</sst>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_-* #,##0\ _z_ł_-;\-* #,##0\ _z_ł_-;_-* &quot;- &quot;_z_ł_-;_-@_-"/>
    <numFmt numFmtId="167" formatCode="_-* #,##0.00\ _z_ł_-;\-* #,##0.00\ _z_ł_-;_-* \-??\ _z_ł_-;_-@_-"/>
    <numFmt numFmtId="168" formatCode="#,##0;\-#,##0"/>
  </numFmts>
  <fonts count="13">
    <font>
      <sz val="10"/>
      <name val="Arial CE"/>
      <family val="2"/>
    </font>
    <font>
      <sz val="10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6"/>
      <name val="Arial"/>
      <family val="2"/>
    </font>
    <font>
      <i/>
      <sz val="9"/>
      <name val="Arial"/>
      <family val="2"/>
    </font>
    <font>
      <sz val="10"/>
      <color indexed="17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2" borderId="1" xfId="0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center"/>
    </xf>
    <xf numFmtId="164" fontId="5" fillId="0" borderId="0" xfId="0" applyFont="1" applyAlignment="1">
      <alignment/>
    </xf>
    <xf numFmtId="164" fontId="4" fillId="0" borderId="2" xfId="0" applyFont="1" applyBorder="1" applyAlignment="1">
      <alignment horizontal="center"/>
    </xf>
    <xf numFmtId="164" fontId="1" fillId="0" borderId="2" xfId="0" applyFont="1" applyFill="1" applyBorder="1" applyAlignment="1">
      <alignment horizontal="left" vertical="top" wrapText="1"/>
    </xf>
    <xf numFmtId="164" fontId="5" fillId="0" borderId="2" xfId="0" applyFont="1" applyBorder="1" applyAlignment="1">
      <alignment horizontal="right" vertical="center"/>
    </xf>
    <xf numFmtId="165" fontId="5" fillId="0" borderId="2" xfId="0" applyNumberFormat="1" applyFont="1" applyBorder="1" applyAlignment="1">
      <alignment horizontal="right" vertical="center"/>
    </xf>
    <xf numFmtId="164" fontId="5" fillId="0" borderId="2" xfId="0" applyFont="1" applyFill="1" applyBorder="1" applyAlignment="1">
      <alignment horizontal="left" vertical="top" wrapText="1"/>
    </xf>
    <xf numFmtId="164" fontId="0" fillId="0" borderId="2" xfId="0" applyBorder="1" applyAlignment="1">
      <alignment horizontal="right" vertical="center"/>
    </xf>
    <xf numFmtId="164" fontId="4" fillId="0" borderId="2" xfId="0" applyFont="1" applyFill="1" applyBorder="1" applyAlignment="1">
      <alignment horizontal="center"/>
    </xf>
    <xf numFmtId="164" fontId="1" fillId="0" borderId="2" xfId="0" applyFont="1" applyFill="1" applyBorder="1" applyAlignment="1">
      <alignment horizontal="left" vertical="top" wrapText="1"/>
    </xf>
    <xf numFmtId="164" fontId="5" fillId="0" borderId="2" xfId="0" applyFont="1" applyFill="1" applyBorder="1" applyAlignment="1">
      <alignment horizontal="right" vertical="center" wrapText="1"/>
    </xf>
    <xf numFmtId="165" fontId="1" fillId="0" borderId="2" xfId="0" applyNumberFormat="1" applyFont="1" applyFill="1" applyBorder="1" applyAlignment="1">
      <alignment horizontal="right" vertical="center" wrapText="1"/>
    </xf>
    <xf numFmtId="164" fontId="5" fillId="0" borderId="0" xfId="0" applyFont="1" applyFill="1" applyAlignment="1">
      <alignment/>
    </xf>
    <xf numFmtId="164" fontId="6" fillId="0" borderId="2" xfId="0" applyFont="1" applyFill="1" applyBorder="1" applyAlignment="1">
      <alignment horizontal="left" vertical="top" wrapText="1"/>
    </xf>
    <xf numFmtId="164" fontId="7" fillId="0" borderId="2" xfId="0" applyFont="1" applyFill="1" applyBorder="1" applyAlignment="1">
      <alignment horizontal="left" vertical="top" wrapText="1"/>
    </xf>
    <xf numFmtId="165" fontId="5" fillId="0" borderId="2" xfId="0" applyNumberFormat="1" applyFont="1" applyFill="1" applyBorder="1" applyAlignment="1">
      <alignment horizontal="right" vertical="center" wrapText="1"/>
    </xf>
    <xf numFmtId="164" fontId="0" fillId="0" borderId="2" xfId="0" applyFont="1" applyBorder="1" applyAlignment="1">
      <alignment wrapText="1"/>
    </xf>
    <xf numFmtId="164" fontId="1" fillId="0" borderId="2" xfId="0" applyFont="1" applyBorder="1" applyAlignment="1">
      <alignment wrapText="1"/>
    </xf>
    <xf numFmtId="165" fontId="0" fillId="0" borderId="2" xfId="0" applyNumberFormat="1" applyBorder="1" applyAlignment="1">
      <alignment horizontal="right" vertical="center"/>
    </xf>
    <xf numFmtId="164" fontId="0" fillId="0" borderId="2" xfId="0" applyFont="1" applyFill="1" applyBorder="1" applyAlignment="1">
      <alignment horizontal="left" vertical="top"/>
    </xf>
    <xf numFmtId="164" fontId="3" fillId="0" borderId="3" xfId="0" applyFont="1" applyFill="1" applyBorder="1" applyAlignment="1">
      <alignment horizontal="center"/>
    </xf>
    <xf numFmtId="166" fontId="3" fillId="0" borderId="4" xfId="0" applyNumberFormat="1" applyFont="1" applyFill="1" applyBorder="1" applyAlignment="1">
      <alignment horizontal="right" vertical="center"/>
    </xf>
    <xf numFmtId="167" fontId="3" fillId="0" borderId="5" xfId="0" applyNumberFormat="1" applyFont="1" applyFill="1" applyBorder="1" applyAlignment="1">
      <alignment horizontal="right"/>
    </xf>
    <xf numFmtId="168" fontId="3" fillId="0" borderId="5" xfId="0" applyNumberFormat="1" applyFont="1" applyFill="1" applyBorder="1" applyAlignment="1">
      <alignment horizontal="right"/>
    </xf>
    <xf numFmtId="164" fontId="1" fillId="0" borderId="0" xfId="0" applyFont="1" applyFill="1" applyAlignment="1">
      <alignment/>
    </xf>
    <xf numFmtId="164" fontId="0" fillId="0" borderId="0" xfId="0" applyFill="1" applyAlignment="1">
      <alignment/>
    </xf>
    <xf numFmtId="164" fontId="8" fillId="0" borderId="6" xfId="0" applyFont="1" applyFill="1" applyBorder="1" applyAlignment="1">
      <alignment horizontal="left"/>
    </xf>
    <xf numFmtId="164" fontId="8" fillId="0" borderId="0" xfId="0" applyFont="1" applyFill="1" applyBorder="1" applyAlignment="1">
      <alignment horizontal="left"/>
    </xf>
    <xf numFmtId="164" fontId="8" fillId="0" borderId="0" xfId="0" applyFont="1" applyFill="1" applyBorder="1" applyAlignment="1">
      <alignment horizontal="left" wrapText="1"/>
    </xf>
    <xf numFmtId="164" fontId="8" fillId="0" borderId="0" xfId="0" applyFont="1" applyFill="1" applyAlignment="1">
      <alignment/>
    </xf>
    <xf numFmtId="164" fontId="9" fillId="0" borderId="0" xfId="0" applyFont="1" applyFill="1" applyBorder="1" applyAlignment="1">
      <alignment/>
    </xf>
    <xf numFmtId="164" fontId="10" fillId="0" borderId="0" xfId="0" applyFont="1" applyFill="1" applyAlignment="1">
      <alignment horizontal="left"/>
    </xf>
    <xf numFmtId="164" fontId="10" fillId="0" borderId="0" xfId="0" applyFont="1" applyFill="1" applyAlignment="1">
      <alignment/>
    </xf>
    <xf numFmtId="164" fontId="3" fillId="0" borderId="0" xfId="0" applyFont="1" applyFill="1" applyAlignment="1">
      <alignment horizontal="center"/>
    </xf>
    <xf numFmtId="164" fontId="3" fillId="0" borderId="0" xfId="0" applyFont="1" applyFill="1" applyAlignment="1">
      <alignment/>
    </xf>
    <xf numFmtId="164" fontId="3" fillId="0" borderId="1" xfId="0" applyFont="1" applyFill="1" applyBorder="1" applyAlignment="1">
      <alignment horizontal="left"/>
    </xf>
    <xf numFmtId="166" fontId="3" fillId="0" borderId="1" xfId="0" applyNumberFormat="1" applyFont="1" applyFill="1" applyBorder="1" applyAlignment="1">
      <alignment/>
    </xf>
    <xf numFmtId="164" fontId="5" fillId="0" borderId="1" xfId="0" applyFont="1" applyFill="1" applyBorder="1" applyAlignment="1">
      <alignment horizontal="left"/>
    </xf>
    <xf numFmtId="166" fontId="5" fillId="0" borderId="1" xfId="0" applyNumberFormat="1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1" fillId="0" borderId="0" xfId="0" applyFont="1" applyFill="1" applyAlignment="1">
      <alignment/>
    </xf>
    <xf numFmtId="164" fontId="12" fillId="0" borderId="1" xfId="0" applyFont="1" applyFill="1" applyBorder="1" applyAlignment="1">
      <alignment horizontal="center"/>
    </xf>
    <xf numFmtId="164" fontId="12" fillId="0" borderId="0" xfId="0" applyFont="1" applyFill="1" applyAlignment="1">
      <alignment/>
    </xf>
    <xf numFmtId="166" fontId="12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6"/>
  <sheetViews>
    <sheetView tabSelected="1" view="pageBreakPreview" zoomScaleNormal="140" zoomScaleSheetLayoutView="100" workbookViewId="0" topLeftCell="A25">
      <selection activeCell="F25" sqref="F25"/>
    </sheetView>
  </sheetViews>
  <sheetFormatPr defaultColWidth="9.00390625" defaultRowHeight="12.75"/>
  <cols>
    <col min="1" max="1" width="6.00390625" style="1" customWidth="1"/>
    <col min="2" max="2" width="49.625" style="1" customWidth="1"/>
    <col min="3" max="3" width="21.75390625" style="1" customWidth="1"/>
    <col min="4" max="4" width="13.75390625" style="1" customWidth="1"/>
    <col min="5" max="5" width="55.00390625" style="1" customWidth="1"/>
    <col min="6" max="249" width="9.00390625" style="1" customWidth="1"/>
  </cols>
  <sheetData>
    <row r="1" spans="1:5" ht="17.25">
      <c r="A1" s="2" t="s">
        <v>0</v>
      </c>
      <c r="B1" s="2"/>
      <c r="C1" s="2"/>
      <c r="D1" s="2"/>
      <c r="E1" s="2"/>
    </row>
    <row r="2" ht="4.5" customHeight="1"/>
    <row r="3" spans="1:5" ht="12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ht="17.25" customHeight="1">
      <c r="A4" s="3"/>
      <c r="B4" s="3"/>
      <c r="C4" s="3"/>
      <c r="D4" s="3"/>
      <c r="E4" s="3"/>
    </row>
    <row r="5" spans="1:5" ht="56.25" customHeight="1">
      <c r="A5" s="3"/>
      <c r="B5" s="3"/>
      <c r="C5" s="3"/>
      <c r="D5" s="3"/>
      <c r="E5" s="3"/>
    </row>
    <row r="6" spans="1:5" s="5" customFormat="1" ht="11.2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</row>
    <row r="7" spans="1:5" s="5" customFormat="1" ht="42" customHeight="1">
      <c r="A7" s="6"/>
      <c r="B7" s="7" t="s">
        <v>6</v>
      </c>
      <c r="C7" s="8">
        <v>2010000</v>
      </c>
      <c r="D7" s="9" t="s">
        <v>7</v>
      </c>
      <c r="E7" s="10" t="s">
        <v>8</v>
      </c>
    </row>
    <row r="8" spans="1:5" s="5" customFormat="1" ht="42" customHeight="1">
      <c r="A8" s="6"/>
      <c r="B8" s="7" t="s">
        <v>9</v>
      </c>
      <c r="C8" s="11">
        <v>200000</v>
      </c>
      <c r="D8" s="11" t="s">
        <v>7</v>
      </c>
      <c r="E8" s="10" t="s">
        <v>10</v>
      </c>
    </row>
    <row r="9" spans="1:5" s="16" customFormat="1" ht="39.75">
      <c r="A9" s="12"/>
      <c r="B9" s="13" t="s">
        <v>11</v>
      </c>
      <c r="C9" s="14">
        <v>983951</v>
      </c>
      <c r="D9" s="15">
        <v>2021</v>
      </c>
      <c r="E9" s="10" t="s">
        <v>12</v>
      </c>
    </row>
    <row r="10" spans="1:5" s="16" customFormat="1" ht="15">
      <c r="A10" s="12"/>
      <c r="B10" s="17" t="s">
        <v>13</v>
      </c>
      <c r="C10" s="14">
        <v>140000</v>
      </c>
      <c r="D10" s="15">
        <v>2021</v>
      </c>
      <c r="E10" s="10" t="s">
        <v>14</v>
      </c>
    </row>
    <row r="11" spans="1:5" s="16" customFormat="1" ht="39.75">
      <c r="A11" s="12"/>
      <c r="B11" s="18" t="s">
        <v>15</v>
      </c>
      <c r="C11" s="14">
        <v>50000</v>
      </c>
      <c r="D11" s="19">
        <v>2021</v>
      </c>
      <c r="E11" s="10" t="s">
        <v>16</v>
      </c>
    </row>
    <row r="12" spans="1:5" s="16" customFormat="1" ht="27.75">
      <c r="A12" s="12"/>
      <c r="B12" s="18" t="s">
        <v>17</v>
      </c>
      <c r="C12" s="14">
        <v>40000</v>
      </c>
      <c r="D12" s="19">
        <v>2021</v>
      </c>
      <c r="E12" s="10" t="s">
        <v>18</v>
      </c>
    </row>
    <row r="13" spans="1:5" s="16" customFormat="1" ht="38.25">
      <c r="A13" s="12"/>
      <c r="B13" s="13" t="s">
        <v>19</v>
      </c>
      <c r="C13" s="11">
        <v>41000</v>
      </c>
      <c r="D13" s="11">
        <v>2021</v>
      </c>
      <c r="E13" s="20" t="s">
        <v>20</v>
      </c>
    </row>
    <row r="14" spans="1:5" s="16" customFormat="1" ht="27">
      <c r="A14" s="12"/>
      <c r="B14" s="21" t="s">
        <v>21</v>
      </c>
      <c r="C14" s="11">
        <v>156470</v>
      </c>
      <c r="D14" s="11">
        <v>2021</v>
      </c>
      <c r="E14" s="20" t="s">
        <v>22</v>
      </c>
    </row>
    <row r="15" spans="1:5" s="16" customFormat="1" ht="39.75">
      <c r="A15" s="12"/>
      <c r="B15" s="7" t="s">
        <v>23</v>
      </c>
      <c r="C15" s="14">
        <v>2400000</v>
      </c>
      <c r="D15" s="15" t="s">
        <v>24</v>
      </c>
      <c r="E15" s="10" t="s">
        <v>25</v>
      </c>
    </row>
    <row r="16" spans="1:5" s="16" customFormat="1" ht="39.75">
      <c r="A16" s="12"/>
      <c r="B16" s="7" t="s">
        <v>26</v>
      </c>
      <c r="C16" s="11">
        <v>1178000</v>
      </c>
      <c r="D16" s="11" t="s">
        <v>27</v>
      </c>
      <c r="E16" s="10" t="s">
        <v>28</v>
      </c>
    </row>
    <row r="17" spans="1:5" s="16" customFormat="1" ht="39.75">
      <c r="A17" s="12"/>
      <c r="B17" s="7" t="s">
        <v>29</v>
      </c>
      <c r="C17" s="11">
        <v>4900000</v>
      </c>
      <c r="D17" s="11" t="s">
        <v>30</v>
      </c>
      <c r="E17" s="10" t="s">
        <v>31</v>
      </c>
    </row>
    <row r="18" spans="1:5" s="16" customFormat="1" ht="27">
      <c r="A18" s="12"/>
      <c r="B18" s="18" t="s">
        <v>32</v>
      </c>
      <c r="C18" s="11">
        <v>170000</v>
      </c>
      <c r="D18" s="11">
        <v>2022</v>
      </c>
      <c r="E18" s="10" t="s">
        <v>33</v>
      </c>
    </row>
    <row r="19" spans="1:5" s="16" customFormat="1" ht="27.75">
      <c r="A19" s="12"/>
      <c r="B19" s="13" t="s">
        <v>34</v>
      </c>
      <c r="C19" s="11">
        <v>140000</v>
      </c>
      <c r="D19" s="11">
        <v>2022</v>
      </c>
      <c r="E19" s="10" t="s">
        <v>35</v>
      </c>
    </row>
    <row r="20" spans="1:5" s="16" customFormat="1" ht="27.75">
      <c r="A20" s="12"/>
      <c r="B20" s="18" t="s">
        <v>36</v>
      </c>
      <c r="C20" s="11">
        <v>85000</v>
      </c>
      <c r="D20" s="11">
        <v>2022</v>
      </c>
      <c r="E20" s="10" t="s">
        <v>37</v>
      </c>
    </row>
    <row r="21" spans="1:5" s="16" customFormat="1" ht="27.75">
      <c r="A21" s="12"/>
      <c r="B21" s="7" t="s">
        <v>38</v>
      </c>
      <c r="C21" s="11">
        <v>194500</v>
      </c>
      <c r="D21" s="11">
        <v>2022</v>
      </c>
      <c r="E21" s="10" t="s">
        <v>39</v>
      </c>
    </row>
    <row r="22" spans="1:5" s="16" customFormat="1" ht="27">
      <c r="A22" s="12"/>
      <c r="B22" s="7" t="s">
        <v>40</v>
      </c>
      <c r="C22" s="11">
        <v>200000</v>
      </c>
      <c r="D22" s="11">
        <v>2022</v>
      </c>
      <c r="E22" s="10" t="s">
        <v>41</v>
      </c>
    </row>
    <row r="23" spans="1:5" s="16" customFormat="1" ht="27.75">
      <c r="A23" s="12"/>
      <c r="B23" s="7" t="s">
        <v>42</v>
      </c>
      <c r="C23" s="11">
        <v>980000</v>
      </c>
      <c r="D23" s="11" t="s">
        <v>43</v>
      </c>
      <c r="E23" s="10" t="s">
        <v>44</v>
      </c>
    </row>
    <row r="24" spans="1:5" s="16" customFormat="1" ht="27.75">
      <c r="A24" s="12"/>
      <c r="B24" s="7" t="s">
        <v>45</v>
      </c>
      <c r="C24" s="11">
        <v>3166000</v>
      </c>
      <c r="D24" s="11" t="s">
        <v>43</v>
      </c>
      <c r="E24" s="10" t="s">
        <v>46</v>
      </c>
    </row>
    <row r="25" spans="1:5" s="16" customFormat="1" ht="27.75">
      <c r="A25" s="12"/>
      <c r="B25" s="7" t="s">
        <v>47</v>
      </c>
      <c r="C25" s="11">
        <v>6889000</v>
      </c>
      <c r="D25" s="11" t="s">
        <v>43</v>
      </c>
      <c r="E25" s="10" t="s">
        <v>46</v>
      </c>
    </row>
    <row r="26" spans="1:5" s="16" customFormat="1" ht="39.75">
      <c r="A26" s="12"/>
      <c r="B26" s="7" t="s">
        <v>48</v>
      </c>
      <c r="C26" s="11">
        <v>480000</v>
      </c>
      <c r="D26" s="22">
        <v>2023</v>
      </c>
      <c r="E26" s="10" t="s">
        <v>49</v>
      </c>
    </row>
    <row r="27" spans="1:5" s="16" customFormat="1" ht="15">
      <c r="A27" s="12"/>
      <c r="B27" s="13" t="s">
        <v>50</v>
      </c>
      <c r="C27" s="11">
        <v>55000</v>
      </c>
      <c r="D27" s="22">
        <v>2023</v>
      </c>
      <c r="E27" s="10" t="s">
        <v>51</v>
      </c>
    </row>
    <row r="28" spans="1:5" s="16" customFormat="1" ht="39.75">
      <c r="A28" s="12"/>
      <c r="B28" s="17" t="s">
        <v>52</v>
      </c>
      <c r="C28" s="11">
        <v>750000</v>
      </c>
      <c r="D28" s="11" t="s">
        <v>53</v>
      </c>
      <c r="E28" s="10" t="s">
        <v>54</v>
      </c>
    </row>
    <row r="29" spans="1:5" s="16" customFormat="1" ht="27">
      <c r="A29" s="12"/>
      <c r="B29" s="20" t="s">
        <v>55</v>
      </c>
      <c r="C29" s="11">
        <v>1560000</v>
      </c>
      <c r="D29" s="22" t="s">
        <v>53</v>
      </c>
      <c r="E29" s="20" t="s">
        <v>56</v>
      </c>
    </row>
    <row r="30" spans="1:5" s="16" customFormat="1" ht="39.75">
      <c r="A30" s="12"/>
      <c r="B30" s="7" t="s">
        <v>57</v>
      </c>
      <c r="C30" s="11">
        <v>3550000</v>
      </c>
      <c r="D30" s="22" t="s">
        <v>58</v>
      </c>
      <c r="E30" s="10" t="s">
        <v>59</v>
      </c>
    </row>
    <row r="31" spans="1:5" s="16" customFormat="1" ht="39.75">
      <c r="A31" s="12"/>
      <c r="B31" s="7" t="s">
        <v>60</v>
      </c>
      <c r="C31" s="14">
        <v>3980000</v>
      </c>
      <c r="D31" s="19" t="s">
        <v>58</v>
      </c>
      <c r="E31" s="10" t="s">
        <v>59</v>
      </c>
    </row>
    <row r="32" spans="1:5" s="16" customFormat="1" ht="15">
      <c r="A32" s="12"/>
      <c r="B32" s="18" t="s">
        <v>61</v>
      </c>
      <c r="C32" s="14">
        <v>470700</v>
      </c>
      <c r="D32" s="19">
        <v>2024</v>
      </c>
      <c r="E32" s="10" t="s">
        <v>62</v>
      </c>
    </row>
    <row r="33" spans="1:5" s="16" customFormat="1" ht="27">
      <c r="A33" s="12"/>
      <c r="B33" s="7" t="s">
        <v>63</v>
      </c>
      <c r="C33" s="14">
        <v>70000</v>
      </c>
      <c r="D33" s="19">
        <v>2024</v>
      </c>
      <c r="E33" s="10" t="s">
        <v>62</v>
      </c>
    </row>
    <row r="34" spans="1:5" s="16" customFormat="1" ht="27.75">
      <c r="A34" s="12"/>
      <c r="B34" s="23" t="s">
        <v>64</v>
      </c>
      <c r="C34" s="14">
        <v>350000</v>
      </c>
      <c r="D34" s="19">
        <v>2024</v>
      </c>
      <c r="E34" s="10" t="s">
        <v>65</v>
      </c>
    </row>
    <row r="35" spans="1:256" s="28" customFormat="1" ht="14.25">
      <c r="A35" s="24" t="s">
        <v>66</v>
      </c>
      <c r="B35" s="24"/>
      <c r="C35" s="25">
        <f>SUM(C7:C34)</f>
        <v>35189621</v>
      </c>
      <c r="D35" s="26"/>
      <c r="E35" s="27"/>
      <c r="IP35" s="29"/>
      <c r="IQ35" s="29"/>
      <c r="IR35" s="29"/>
      <c r="IS35" s="29"/>
      <c r="IT35" s="29"/>
      <c r="IU35" s="29"/>
      <c r="IV35" s="29"/>
    </row>
    <row r="36" spans="1:256" s="28" customFormat="1" ht="11.25" customHeight="1">
      <c r="A36" s="30"/>
      <c r="B36" s="30"/>
      <c r="C36" s="30"/>
      <c r="D36" s="30"/>
      <c r="E36" s="30" t="e">
        <f>SUM(#REF!)</f>
        <v>#REF!</v>
      </c>
      <c r="IP36" s="29"/>
      <c r="IQ36" s="29"/>
      <c r="IR36" s="29"/>
      <c r="IS36" s="29"/>
      <c r="IT36" s="29"/>
      <c r="IU36" s="29"/>
      <c r="IV36" s="29"/>
    </row>
    <row r="37" spans="1:256" s="28" customFormat="1" ht="11.25" customHeight="1">
      <c r="A37" s="31"/>
      <c r="B37" s="31"/>
      <c r="C37" s="31"/>
      <c r="D37" s="31"/>
      <c r="E37" s="31"/>
      <c r="IP37" s="29"/>
      <c r="IQ37" s="29"/>
      <c r="IR37" s="29"/>
      <c r="IS37" s="29"/>
      <c r="IT37" s="29"/>
      <c r="IU37" s="29"/>
      <c r="IV37" s="29"/>
    </row>
    <row r="38" spans="1:256" s="28" customFormat="1" ht="12" customHeight="1">
      <c r="A38" s="32"/>
      <c r="B38" s="32"/>
      <c r="C38" s="32"/>
      <c r="D38" s="32"/>
      <c r="E38" s="32"/>
      <c r="IP38" s="29"/>
      <c r="IQ38" s="29"/>
      <c r="IR38" s="29"/>
      <c r="IS38" s="29"/>
      <c r="IT38" s="29"/>
      <c r="IU38" s="29"/>
      <c r="IV38" s="29"/>
    </row>
    <row r="39" spans="1:256" s="28" customFormat="1" ht="11.25" customHeight="1">
      <c r="A39" s="31"/>
      <c r="B39" s="33"/>
      <c r="C39" s="33"/>
      <c r="D39" s="33"/>
      <c r="E39" s="33"/>
      <c r="IP39" s="29"/>
      <c r="IQ39" s="29"/>
      <c r="IR39" s="29"/>
      <c r="IS39" s="29"/>
      <c r="IT39" s="29"/>
      <c r="IU39" s="29"/>
      <c r="IV39" s="29"/>
    </row>
    <row r="40" spans="1:256" s="28" customFormat="1" ht="12.75" customHeight="1" hidden="1">
      <c r="A40" s="34"/>
      <c r="B40" s="34"/>
      <c r="C40" s="34"/>
      <c r="D40" s="34"/>
      <c r="E40" s="34"/>
      <c r="IP40" s="29"/>
      <c r="IQ40" s="29"/>
      <c r="IR40" s="29"/>
      <c r="IS40" s="29"/>
      <c r="IT40" s="29"/>
      <c r="IU40" s="29"/>
      <c r="IV40" s="29"/>
    </row>
    <row r="41" spans="1:256" s="28" customFormat="1" ht="12.75" customHeight="1" hidden="1">
      <c r="A41" s="35"/>
      <c r="B41" s="35"/>
      <c r="C41" s="36"/>
      <c r="D41" s="36"/>
      <c r="E41" s="36"/>
      <c r="IP41" s="29"/>
      <c r="IQ41" s="29"/>
      <c r="IR41" s="29"/>
      <c r="IS41" s="29"/>
      <c r="IT41" s="29"/>
      <c r="IU41" s="29"/>
      <c r="IV41" s="29"/>
    </row>
    <row r="42" spans="1:256" s="28" customFormat="1" ht="12.75" customHeight="1" hidden="1">
      <c r="A42" s="37"/>
      <c r="B42" s="38"/>
      <c r="C42" s="38"/>
      <c r="D42" s="38"/>
      <c r="E42" s="38"/>
      <c r="IP42" s="29"/>
      <c r="IQ42" s="29"/>
      <c r="IR42" s="29"/>
      <c r="IS42" s="29"/>
      <c r="IT42" s="29"/>
      <c r="IU42" s="29"/>
      <c r="IV42" s="29"/>
    </row>
    <row r="43" spans="1:256" s="28" customFormat="1" ht="27.75" customHeight="1" hidden="1">
      <c r="A43" s="37"/>
      <c r="B43" s="38"/>
      <c r="C43" s="38"/>
      <c r="D43" s="38"/>
      <c r="E43" s="38"/>
      <c r="IP43" s="29"/>
      <c r="IQ43" s="29"/>
      <c r="IR43" s="29"/>
      <c r="IS43" s="29"/>
      <c r="IT43" s="29"/>
      <c r="IU43" s="29"/>
      <c r="IV43" s="29"/>
    </row>
    <row r="44" spans="1:256" s="28" customFormat="1" ht="13.5" customHeight="1" hidden="1">
      <c r="A44" s="39" t="s">
        <v>67</v>
      </c>
      <c r="B44" s="39"/>
      <c r="D44" s="40" t="e">
        <f>D45+D46</f>
        <v>#VALUE!</v>
      </c>
      <c r="E44" s="40"/>
      <c r="IP44" s="29"/>
      <c r="IQ44" s="29"/>
      <c r="IR44" s="29"/>
      <c r="IS44" s="29"/>
      <c r="IT44" s="29"/>
      <c r="IU44" s="29"/>
      <c r="IV44" s="29"/>
    </row>
    <row r="45" spans="1:256" s="28" customFormat="1" ht="14.25" customHeight="1" hidden="1">
      <c r="A45" s="41" t="s">
        <v>68</v>
      </c>
      <c r="B45" s="41"/>
      <c r="C45" s="16"/>
      <c r="D45" s="42" t="e">
        <f>#REF!+#REF!+#REF!+#REF!+#REF!+#REF!+#REF!+#REF!+#REF!</f>
        <v>#VALUE!</v>
      </c>
      <c r="E45" s="42"/>
      <c r="IP45" s="29"/>
      <c r="IQ45" s="29"/>
      <c r="IR45" s="29"/>
      <c r="IS45" s="29"/>
      <c r="IT45" s="29"/>
      <c r="IU45" s="29"/>
      <c r="IV45" s="29"/>
    </row>
    <row r="46" spans="1:256" s="28" customFormat="1" ht="14.25" customHeight="1" hidden="1">
      <c r="A46" s="41" t="s">
        <v>69</v>
      </c>
      <c r="B46" s="41"/>
      <c r="C46" s="16"/>
      <c r="D46" s="42" t="e">
        <f>#REF!+#REF!+#REF!+#REF!+#REF!+#REF!</f>
        <v>#VALUE!</v>
      </c>
      <c r="E46" s="42"/>
      <c r="IP46" s="29"/>
      <c r="IQ46" s="29"/>
      <c r="IR46" s="29"/>
      <c r="IS46" s="29"/>
      <c r="IT46" s="29"/>
      <c r="IU46" s="29"/>
      <c r="IV46" s="29"/>
    </row>
    <row r="47" spans="1:256" s="28" customFormat="1" ht="14.25" customHeight="1" hidden="1">
      <c r="A47" s="43" t="s">
        <v>70</v>
      </c>
      <c r="B47" s="44"/>
      <c r="D47" s="40" t="e">
        <f>D48+D49</f>
        <v>#REF!</v>
      </c>
      <c r="E47" s="40"/>
      <c r="IP47" s="29"/>
      <c r="IQ47" s="29"/>
      <c r="IR47" s="29"/>
      <c r="IS47" s="29"/>
      <c r="IT47" s="29"/>
      <c r="IU47" s="29"/>
      <c r="IV47" s="29"/>
    </row>
    <row r="48" spans="1:256" s="28" customFormat="1" ht="14.25" customHeight="1" hidden="1">
      <c r="A48" s="41" t="s">
        <v>68</v>
      </c>
      <c r="B48" s="41"/>
      <c r="C48" s="16"/>
      <c r="D48" s="42" t="e">
        <f>#REF!</f>
        <v>#REF!</v>
      </c>
      <c r="E48" s="42"/>
      <c r="IP48" s="29"/>
      <c r="IQ48" s="29"/>
      <c r="IR48" s="29"/>
      <c r="IS48" s="29"/>
      <c r="IT48" s="29"/>
      <c r="IU48" s="29"/>
      <c r="IV48" s="29"/>
    </row>
    <row r="49" spans="1:5" s="45" customFormat="1" ht="12.75" customHeight="1" hidden="1">
      <c r="A49" s="41" t="s">
        <v>69</v>
      </c>
      <c r="B49" s="41"/>
      <c r="C49" s="16"/>
      <c r="D49" s="42">
        <v>0</v>
      </c>
      <c r="E49" s="42"/>
    </row>
    <row r="50" spans="1:5" s="45" customFormat="1" ht="12.75" customHeight="1" hidden="1">
      <c r="A50" s="39" t="s">
        <v>71</v>
      </c>
      <c r="B50" s="39"/>
      <c r="C50" s="28"/>
      <c r="D50" s="40" t="e">
        <f>D51+D52</f>
        <v>#VALUE!</v>
      </c>
      <c r="E50" s="40"/>
    </row>
    <row r="51" spans="1:5" s="45" customFormat="1" ht="12.75" customHeight="1" hidden="1">
      <c r="A51" s="41" t="s">
        <v>68</v>
      </c>
      <c r="B51" s="41"/>
      <c r="C51" s="16"/>
      <c r="D51" s="42" t="e">
        <f>#REF!+#REF!+#REF!</f>
        <v>#VALUE!</v>
      </c>
      <c r="E51" s="42"/>
    </row>
    <row r="52" spans="1:256" s="28" customFormat="1" ht="13.5" customHeight="1" hidden="1">
      <c r="A52" s="41" t="s">
        <v>69</v>
      </c>
      <c r="B52" s="41"/>
      <c r="C52" s="16"/>
      <c r="D52" s="42">
        <v>0</v>
      </c>
      <c r="E52" s="42"/>
      <c r="IP52" s="29"/>
      <c r="IQ52" s="29"/>
      <c r="IR52" s="29"/>
      <c r="IS52" s="29"/>
      <c r="IT52" s="29"/>
      <c r="IU52" s="29"/>
      <c r="IV52" s="29"/>
    </row>
    <row r="53" spans="1:256" s="28" customFormat="1" ht="12.75" customHeight="1" hidden="1">
      <c r="A53" s="39" t="s">
        <v>72</v>
      </c>
      <c r="B53" s="39"/>
      <c r="D53" s="40" t="e">
        <f>D54+D55</f>
        <v>#REF!</v>
      </c>
      <c r="E53" s="40"/>
      <c r="IP53" s="29"/>
      <c r="IQ53" s="29"/>
      <c r="IR53" s="29"/>
      <c r="IS53" s="29"/>
      <c r="IT53" s="29"/>
      <c r="IU53" s="29"/>
      <c r="IV53" s="29"/>
    </row>
    <row r="54" spans="1:256" s="28" customFormat="1" ht="10.5" customHeight="1" hidden="1">
      <c r="A54" s="41" t="s">
        <v>68</v>
      </c>
      <c r="B54" s="41"/>
      <c r="C54" s="16"/>
      <c r="D54" s="42" t="e">
        <f>#REF!</f>
        <v>#REF!</v>
      </c>
      <c r="E54" s="42"/>
      <c r="IP54" s="29"/>
      <c r="IQ54" s="29"/>
      <c r="IR54" s="29"/>
      <c r="IS54" s="29"/>
      <c r="IT54" s="29"/>
      <c r="IU54" s="29"/>
      <c r="IV54" s="29"/>
    </row>
    <row r="55" spans="1:256" s="28" customFormat="1" ht="10.5" customHeight="1" hidden="1">
      <c r="A55" s="41" t="s">
        <v>69</v>
      </c>
      <c r="B55" s="41"/>
      <c r="C55" s="16"/>
      <c r="D55" s="42" t="e">
        <f>#REF!+#REF!+#REF!</f>
        <v>#VALUE!</v>
      </c>
      <c r="E55" s="42"/>
      <c r="IP55" s="29"/>
      <c r="IQ55" s="29"/>
      <c r="IR55" s="29"/>
      <c r="IS55" s="29"/>
      <c r="IT55" s="29"/>
      <c r="IU55" s="29"/>
      <c r="IV55" s="29"/>
    </row>
    <row r="56" spans="1:256" s="28" customFormat="1" ht="9.75" customHeight="1" hidden="1">
      <c r="A56" s="46" t="s">
        <v>73</v>
      </c>
      <c r="B56" s="46"/>
      <c r="C56" s="47"/>
      <c r="D56" s="48" t="e">
        <f>D44+D47+D50+D53</f>
        <v>#VALUE!</v>
      </c>
      <c r="E56" s="48"/>
      <c r="IP56" s="29"/>
      <c r="IQ56" s="29"/>
      <c r="IR56" s="29"/>
      <c r="IS56" s="29"/>
      <c r="IT56" s="29"/>
      <c r="IU56" s="29"/>
      <c r="IV56" s="29"/>
    </row>
    <row r="57" ht="10.5" customHeight="1" hidden="1"/>
    <row r="59" ht="12" customHeight="1"/>
    <row r="61" ht="9" customHeight="1"/>
    <row r="76" ht="10.5" customHeight="1"/>
    <row r="77" ht="12" customHeight="1"/>
  </sheetData>
  <sheetProtection selectLockedCells="1" selectUnlockedCells="1"/>
  <mergeCells count="23">
    <mergeCell ref="A1:E1"/>
    <mergeCell ref="A3:A5"/>
    <mergeCell ref="B3:B5"/>
    <mergeCell ref="C3:C5"/>
    <mergeCell ref="D3:D5"/>
    <mergeCell ref="E3:E5"/>
    <mergeCell ref="A35:B35"/>
    <mergeCell ref="A36:E36"/>
    <mergeCell ref="A37:E37"/>
    <mergeCell ref="A38:E38"/>
    <mergeCell ref="A40:E40"/>
    <mergeCell ref="A44:B44"/>
    <mergeCell ref="A45:B45"/>
    <mergeCell ref="A46:B46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</mergeCells>
  <printOptions horizontalCentered="1"/>
  <pageMargins left="0.19652777777777777" right="0.15763888888888888" top="0.4722222222222222" bottom="0.6402777777777777" header="0.5118055555555555" footer="0.31527777777777777"/>
  <pageSetup horizontalDpi="300" verticalDpi="300" orientation="landscape" paperSize="9" scale="67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140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2020-11-16T09:12:18Z</cp:lastPrinted>
  <dcterms:modified xsi:type="dcterms:W3CDTF">2020-11-16T09:20:39Z</dcterms:modified>
  <cp:category/>
  <cp:version/>
  <cp:contentType/>
  <cp:contentStatus/>
  <cp:revision>5</cp:revision>
</cp:coreProperties>
</file>