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nioski radnych i mieszkańców" sheetId="1" r:id="rId1"/>
    <sheet name="Arkusz1" sheetId="2" r:id="rId2"/>
  </sheets>
  <definedNames>
    <definedName name="_xlnm.Print_Area" localSheetId="0">'Wnioski radnych i mieszkańców'!$A$1:$F$11</definedName>
    <definedName name="_xlnm.Print_Titles" localSheetId="0">'Wnioski radnych i mieszkańców'!$3:$5</definedName>
    <definedName name="Excel_BuiltIn_Print_Area" localSheetId="0">'Wnioski radnych i mieszkańców'!$A$1:$F$36</definedName>
    <definedName name="Excel_BuiltIn_Print_Titles" localSheetId="0">'Wnioski radnych i mieszkańców'!$A$3:$IN$5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<sst xmlns="http://schemas.openxmlformats.org/spreadsheetml/2006/main" count="34" uniqueCount="28">
  <si>
    <t>Propozycje Urzędu Miejskiego w Gołdapi w zakresie budowy wodociągów na lata 2021-2024</t>
  </si>
  <si>
    <t>Lp.</t>
  </si>
  <si>
    <t xml:space="preserve">              Nazwa zadania </t>
  </si>
  <si>
    <t xml:space="preserve">                                 Szacunkowe koszty              zł</t>
  </si>
  <si>
    <t>Planowany okres realizacji</t>
  </si>
  <si>
    <t>Uwagi</t>
  </si>
  <si>
    <t>Wodociąg Dunajek Mały</t>
  </si>
  <si>
    <t>2022</t>
  </si>
  <si>
    <t>Podłączenie do wodociągu w Dunajku (dł. Około 4,5 km) lub drugi wariant do wodociągu w Jabłonowie na terenie gminy Kowale Oleckie. W przypadku drugiego wariantu prowadzone są rozmowy.</t>
  </si>
  <si>
    <t>Przebudowa pompowni wód solankowych przy tężniach</t>
  </si>
  <si>
    <t>Istniejąca pompownia wymaga gruntownej przebudowy.</t>
  </si>
  <si>
    <t>Przepompownia wody do SSSE i przejścia granicznego</t>
  </si>
  <si>
    <t>2022-2023</t>
  </si>
  <si>
    <t xml:space="preserve">Opracowana dokumentacja techniczna. Przy realizacji przez  PwiK (zwiększenie kapitału spółki gotówka) koszt 800 000 zł. </t>
  </si>
  <si>
    <t>Budowa sieci wodociągowej wraz z przyłączami dla miejscowości Bałupiany – Niedrzwica – Łobody – Wiłkajcie – Somaniny – Mażucie - Pietraszki, gm. Gołdap (Długość 21 891,5 m)</t>
  </si>
  <si>
    <t>2022-2024</t>
  </si>
  <si>
    <t>Opracowana jest dokumentacja techniczna i wydane pozwolenie na budowę. Poszukiwanie dofinansowania ze środków zewnętrznych.</t>
  </si>
  <si>
    <t>Sieć wodociągowa w miejscowości Główka (kolejny etap)</t>
  </si>
  <si>
    <t>2024-2025</t>
  </si>
  <si>
    <t xml:space="preserve">Powiązanie z wodociągiem w Grabowie w celu zamknięcia pierścienia. </t>
  </si>
  <si>
    <t>OGÓŁEM</t>
  </si>
  <si>
    <t>ZARZĄD DRÓG POWIATOWYCH</t>
  </si>
  <si>
    <t>inwestycje</t>
  </si>
  <si>
    <t>zakupy inwestycyjne</t>
  </si>
  <si>
    <t>ZESPÓŁ PLACÓWEK EDUKACYJNO - WYCHOWAWCZYCH</t>
  </si>
  <si>
    <t>ZESPÓŁ SZKÓŁ ZAWODOWYCH</t>
  </si>
  <si>
    <t>STAROSTWO POWIATOWE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</si>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</sst>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_-* #,##0\ _z_ł_-;\-* #,##0\ _z_ł_-;_-* &quot;- &quot;_z_ł_-;_-@_-"/>
    <numFmt numFmtId="168" formatCode="_-* #,##0.00\ _z_ł_-;\-* #,##0.00\ _z_ł_-;_-* \-??\ _z_ł_-;_-@_-"/>
    <numFmt numFmtId="169" formatCode="#,##0;\-#,##0"/>
  </numFmts>
  <fonts count="11">
    <font>
      <sz val="10"/>
      <name val="Arial CE"/>
      <family val="2"/>
    </font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i/>
      <sz val="9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5" fillId="0" borderId="0" xfId="0" applyFont="1" applyAlignment="1">
      <alignment/>
    </xf>
    <xf numFmtId="164" fontId="1" fillId="0" borderId="2" xfId="0" applyFont="1" applyFill="1" applyBorder="1" applyAlignment="1">
      <alignment horizontal="left" vertical="top" wrapText="1"/>
    </xf>
    <xf numFmtId="164" fontId="5" fillId="0" borderId="2" xfId="0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top" wrapText="1"/>
    </xf>
    <xf numFmtId="164" fontId="5" fillId="0" borderId="2" xfId="0" applyFont="1" applyFill="1" applyBorder="1" applyAlignment="1">
      <alignment horizontal="left" vertical="top" wrapText="1"/>
    </xf>
    <xf numFmtId="164" fontId="4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top" wrapText="1"/>
    </xf>
    <xf numFmtId="166" fontId="1" fillId="0" borderId="2" xfId="0" applyNumberFormat="1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left" vertical="top" wrapText="1"/>
    </xf>
    <xf numFmtId="166" fontId="0" fillId="0" borderId="2" xfId="0" applyNumberFormat="1" applyFont="1" applyFill="1" applyBorder="1" applyAlignment="1">
      <alignment horizontal="left" vertical="top" wrapText="1"/>
    </xf>
    <xf numFmtId="164" fontId="3" fillId="2" borderId="3" xfId="0" applyFont="1" applyFill="1" applyBorder="1" applyAlignment="1">
      <alignment horizontal="center"/>
    </xf>
    <xf numFmtId="167" fontId="3" fillId="2" borderId="4" xfId="0" applyNumberFormat="1" applyFont="1" applyFill="1" applyBorder="1" applyAlignment="1">
      <alignment horizontal="right" vertical="center"/>
    </xf>
    <xf numFmtId="168" fontId="3" fillId="2" borderId="5" xfId="0" applyNumberFormat="1" applyFont="1" applyFill="1" applyBorder="1" applyAlignment="1">
      <alignment horizontal="right"/>
    </xf>
    <xf numFmtId="169" fontId="3" fillId="2" borderId="5" xfId="0" applyNumberFormat="1" applyFont="1" applyFill="1" applyBorder="1" applyAlignment="1">
      <alignment horizontal="right"/>
    </xf>
    <xf numFmtId="164" fontId="6" fillId="0" borderId="6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6" fillId="0" borderId="0" xfId="0" applyFont="1" applyFill="1" applyBorder="1" applyAlignment="1">
      <alignment horizontal="left"/>
    </xf>
    <xf numFmtId="164" fontId="6" fillId="0" borderId="0" xfId="0" applyFont="1" applyFill="1" applyAlignment="1">
      <alignment/>
    </xf>
    <xf numFmtId="164" fontId="6" fillId="0" borderId="0" xfId="0" applyFont="1" applyAlignment="1">
      <alignment/>
    </xf>
    <xf numFmtId="164" fontId="7" fillId="0" borderId="0" xfId="0" applyFont="1" applyFill="1" applyBorder="1" applyAlignment="1">
      <alignment/>
    </xf>
    <xf numFmtId="164" fontId="8" fillId="0" borderId="0" xfId="0" applyFont="1" applyFill="1" applyAlignment="1">
      <alignment horizontal="left"/>
    </xf>
    <xf numFmtId="164" fontId="8" fillId="0" borderId="0" xfId="0" applyFont="1" applyAlignment="1">
      <alignment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3" fillId="0" borderId="0" xfId="0" applyFont="1" applyAlignment="1">
      <alignment/>
    </xf>
    <xf numFmtId="164" fontId="3" fillId="0" borderId="1" xfId="0" applyFont="1" applyFill="1" applyBorder="1" applyAlignment="1">
      <alignment horizontal="left"/>
    </xf>
    <xf numFmtId="167" fontId="3" fillId="3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7" fontId="5" fillId="0" borderId="1" xfId="0" applyNumberFormat="1" applyFont="1" applyBorder="1" applyAlignment="1">
      <alignment/>
    </xf>
    <xf numFmtId="164" fontId="3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9" fillId="0" borderId="0" xfId="0" applyFont="1" applyAlignment="1">
      <alignment/>
    </xf>
    <xf numFmtId="164" fontId="10" fillId="0" borderId="1" xfId="0" applyFont="1" applyFill="1" applyBorder="1" applyAlignment="1">
      <alignment horizontal="center"/>
    </xf>
    <xf numFmtId="164" fontId="10" fillId="0" borderId="0" xfId="0" applyFont="1" applyAlignment="1">
      <alignment/>
    </xf>
    <xf numFmtId="167" fontId="10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40" zoomScaleNormal="140" workbookViewId="0" topLeftCell="A1">
      <selection activeCell="E7" sqref="E7"/>
    </sheetView>
  </sheetViews>
  <sheetFormatPr defaultColWidth="9.00390625" defaultRowHeight="12.75"/>
  <cols>
    <col min="1" max="1" width="6.00390625" style="1" customWidth="1"/>
    <col min="2" max="2" width="49.625" style="1" customWidth="1"/>
    <col min="3" max="3" width="25.125" style="1" customWidth="1"/>
    <col min="4" max="4" width="13.75390625" style="1" customWidth="1"/>
    <col min="5" max="5" width="55.00390625" style="1" customWidth="1"/>
    <col min="6" max="249" width="9.00390625" style="1" customWidth="1"/>
  </cols>
  <sheetData>
    <row r="1" spans="1:5" ht="17.25">
      <c r="A1" s="2" t="s">
        <v>0</v>
      </c>
      <c r="B1" s="2"/>
      <c r="C1" s="2"/>
      <c r="D1" s="2"/>
      <c r="E1" s="2"/>
    </row>
    <row r="2" ht="4.5" customHeight="1"/>
    <row r="3" spans="1:5" ht="12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7.25" customHeight="1">
      <c r="A4" s="3"/>
      <c r="B4" s="3"/>
      <c r="C4" s="3"/>
      <c r="D4" s="3"/>
      <c r="E4" s="3"/>
    </row>
    <row r="5" spans="1:5" ht="56.25" customHeight="1">
      <c r="A5" s="3"/>
      <c r="B5" s="3"/>
      <c r="C5" s="3"/>
      <c r="D5" s="3"/>
      <c r="E5" s="3"/>
    </row>
    <row r="6" spans="1:5" s="5" customFormat="1" ht="11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s="5" customFormat="1" ht="36">
      <c r="A7" s="4"/>
      <c r="B7" s="6" t="s">
        <v>6</v>
      </c>
      <c r="C7" s="7">
        <v>750000</v>
      </c>
      <c r="D7" s="8" t="s">
        <v>7</v>
      </c>
      <c r="E7" s="9" t="s">
        <v>8</v>
      </c>
    </row>
    <row r="8" spans="1:5" s="5" customFormat="1" ht="14.25">
      <c r="A8" s="10"/>
      <c r="B8" s="11" t="s">
        <v>9</v>
      </c>
      <c r="C8" s="12">
        <v>395000</v>
      </c>
      <c r="D8" s="13">
        <v>2022</v>
      </c>
      <c r="E8" s="14" t="s">
        <v>10</v>
      </c>
    </row>
    <row r="9" spans="1:5" s="5" customFormat="1" ht="27.75">
      <c r="A9" s="10"/>
      <c r="B9" s="6" t="s">
        <v>11</v>
      </c>
      <c r="C9" s="7">
        <v>984000</v>
      </c>
      <c r="D9" s="13" t="s">
        <v>12</v>
      </c>
      <c r="E9" s="15" t="s">
        <v>13</v>
      </c>
    </row>
    <row r="10" spans="1:5" s="5" customFormat="1" ht="51">
      <c r="A10" s="10"/>
      <c r="B10" s="11" t="s">
        <v>14</v>
      </c>
      <c r="C10" s="12">
        <v>3247406</v>
      </c>
      <c r="D10" s="13" t="s">
        <v>15</v>
      </c>
      <c r="E10" s="16" t="s">
        <v>16</v>
      </c>
    </row>
    <row r="11" spans="1:5" s="5" customFormat="1" ht="27.75">
      <c r="A11" s="10"/>
      <c r="B11" s="6" t="s">
        <v>17</v>
      </c>
      <c r="C11" s="7">
        <v>670000</v>
      </c>
      <c r="D11" s="13" t="s">
        <v>18</v>
      </c>
      <c r="E11" s="9" t="s">
        <v>19</v>
      </c>
    </row>
    <row r="12" spans="1:5" ht="14.25">
      <c r="A12" s="17" t="s">
        <v>20</v>
      </c>
      <c r="B12" s="17"/>
      <c r="C12" s="18">
        <f>SUM(C7:C11)</f>
        <v>6046406</v>
      </c>
      <c r="D12" s="19"/>
      <c r="E12" s="20"/>
    </row>
    <row r="13" spans="1:5" ht="11.25" customHeight="1">
      <c r="A13" s="21"/>
      <c r="B13" s="21"/>
      <c r="C13" s="21"/>
      <c r="D13" s="21"/>
      <c r="E13" s="21" t="e">
        <f>SUM(#REF!)</f>
        <v>#REF!</v>
      </c>
    </row>
    <row r="14" spans="1:5" ht="11.25" customHeight="1">
      <c r="A14" s="22"/>
      <c r="B14" s="22"/>
      <c r="C14" s="22"/>
      <c r="D14" s="22"/>
      <c r="E14" s="22"/>
    </row>
    <row r="15" spans="1:5" ht="12" customHeight="1">
      <c r="A15" s="23"/>
      <c r="B15" s="23"/>
      <c r="C15" s="23"/>
      <c r="D15" s="23"/>
      <c r="E15" s="23"/>
    </row>
    <row r="16" spans="1:5" ht="11.25" customHeight="1">
      <c r="A16" s="24"/>
      <c r="B16" s="25"/>
      <c r="C16" s="26"/>
      <c r="D16" s="26"/>
      <c r="E16" s="26"/>
    </row>
    <row r="17" spans="1:5" ht="12.75" customHeight="1" hidden="1">
      <c r="A17" s="27"/>
      <c r="B17" s="27"/>
      <c r="C17" s="27"/>
      <c r="D17" s="27"/>
      <c r="E17" s="27"/>
    </row>
    <row r="18" spans="1:5" ht="12.75" customHeight="1" hidden="1">
      <c r="A18" s="28"/>
      <c r="B18" s="28"/>
      <c r="C18" s="29"/>
      <c r="D18" s="29"/>
      <c r="E18" s="29"/>
    </row>
    <row r="19" spans="1:5" ht="12.75" customHeight="1" hidden="1">
      <c r="A19" s="30"/>
      <c r="B19" s="31"/>
      <c r="C19" s="32"/>
      <c r="D19" s="32"/>
      <c r="E19" s="32"/>
    </row>
    <row r="20" spans="1:5" ht="27.75" customHeight="1" hidden="1">
      <c r="A20" s="30"/>
      <c r="B20" s="31"/>
      <c r="C20" s="32"/>
      <c r="D20" s="32"/>
      <c r="E20" s="32"/>
    </row>
    <row r="21" spans="1:5" ht="13.5" customHeight="1" hidden="1">
      <c r="A21" s="33" t="s">
        <v>21</v>
      </c>
      <c r="B21" s="33"/>
      <c r="D21" s="34" t="e">
        <f>D22+D23</f>
        <v>#VALUE!</v>
      </c>
      <c r="E21" s="34"/>
    </row>
    <row r="22" spans="1:5" ht="14.25" customHeight="1" hidden="1">
      <c r="A22" s="35" t="s">
        <v>22</v>
      </c>
      <c r="B22" s="35"/>
      <c r="C22" s="5"/>
      <c r="D22" s="36" t="e">
        <f>#REF!+#REF!+#REF!+#REF!+#REF!+#REF!+#REF!+#REF!+#REF!</f>
        <v>#VALUE!</v>
      </c>
      <c r="E22" s="36"/>
    </row>
    <row r="23" spans="1:5" ht="14.25" customHeight="1" hidden="1">
      <c r="A23" s="35" t="s">
        <v>23</v>
      </c>
      <c r="B23" s="35"/>
      <c r="C23" s="5"/>
      <c r="D23" s="36" t="e">
        <f>#REF!+#REF!+#REF!+#REF!+#REF!+#REF!</f>
        <v>#VALUE!</v>
      </c>
      <c r="E23" s="36"/>
    </row>
    <row r="24" spans="1:5" ht="14.25" customHeight="1" hidden="1">
      <c r="A24" s="37" t="s">
        <v>24</v>
      </c>
      <c r="B24" s="38"/>
      <c r="D24" s="34" t="e">
        <f>D25+D26</f>
        <v>#REF!</v>
      </c>
      <c r="E24" s="34"/>
    </row>
    <row r="25" spans="1:5" ht="14.25" customHeight="1" hidden="1">
      <c r="A25" s="35" t="s">
        <v>22</v>
      </c>
      <c r="B25" s="35"/>
      <c r="C25" s="5"/>
      <c r="D25" s="36" t="e">
        <f>#REF!</f>
        <v>#REF!</v>
      </c>
      <c r="E25" s="36"/>
    </row>
    <row r="26" spans="1:5" s="39" customFormat="1" ht="12.75" customHeight="1" hidden="1">
      <c r="A26" s="35" t="s">
        <v>23</v>
      </c>
      <c r="B26" s="35"/>
      <c r="C26" s="5"/>
      <c r="D26" s="36">
        <v>0</v>
      </c>
      <c r="E26" s="36"/>
    </row>
    <row r="27" spans="1:5" s="39" customFormat="1" ht="12.75" customHeight="1" hidden="1">
      <c r="A27" s="33" t="s">
        <v>25</v>
      </c>
      <c r="B27" s="33"/>
      <c r="C27" s="1"/>
      <c r="D27" s="34" t="e">
        <f>D28+D29</f>
        <v>#VALUE!</v>
      </c>
      <c r="E27" s="34"/>
    </row>
    <row r="28" spans="1:5" s="39" customFormat="1" ht="12.75" customHeight="1" hidden="1">
      <c r="A28" s="35" t="s">
        <v>22</v>
      </c>
      <c r="B28" s="35"/>
      <c r="C28" s="5"/>
      <c r="D28" s="36" t="e">
        <f>#REF!+#REF!+#REF!</f>
        <v>#VALUE!</v>
      </c>
      <c r="E28" s="36"/>
    </row>
    <row r="29" spans="1:5" ht="13.5" customHeight="1" hidden="1">
      <c r="A29" s="35" t="s">
        <v>23</v>
      </c>
      <c r="B29" s="35"/>
      <c r="C29" s="5"/>
      <c r="D29" s="36">
        <v>0</v>
      </c>
      <c r="E29" s="36"/>
    </row>
    <row r="30" spans="1:5" ht="12.75" customHeight="1" hidden="1">
      <c r="A30" s="33" t="s">
        <v>26</v>
      </c>
      <c r="B30" s="33"/>
      <c r="D30" s="34" t="e">
        <f>D31+D32</f>
        <v>#REF!</v>
      </c>
      <c r="E30" s="34"/>
    </row>
    <row r="31" spans="1:5" ht="10.5" customHeight="1" hidden="1">
      <c r="A31" s="35" t="s">
        <v>22</v>
      </c>
      <c r="B31" s="35"/>
      <c r="C31" s="5"/>
      <c r="D31" s="36" t="e">
        <f>#REF!</f>
        <v>#REF!</v>
      </c>
      <c r="E31" s="36"/>
    </row>
    <row r="32" spans="1:5" ht="10.5" customHeight="1" hidden="1">
      <c r="A32" s="35" t="s">
        <v>23</v>
      </c>
      <c r="B32" s="35"/>
      <c r="C32" s="5"/>
      <c r="D32" s="36" t="e">
        <f>#REF!+#REF!+#REF!</f>
        <v>#VALUE!</v>
      </c>
      <c r="E32" s="36"/>
    </row>
    <row r="33" spans="1:5" ht="9.75" customHeight="1" hidden="1">
      <c r="A33" s="40" t="s">
        <v>27</v>
      </c>
      <c r="B33" s="40"/>
      <c r="C33" s="41"/>
      <c r="D33" s="42" t="e">
        <f>D21+D24+D27+D30</f>
        <v>#VALUE!</v>
      </c>
      <c r="E33" s="42"/>
    </row>
    <row r="34" ht="10.5" customHeight="1" hidden="1"/>
    <row r="36" ht="12" customHeight="1"/>
    <row r="38" ht="9" customHeight="1"/>
    <row r="53" ht="10.5" customHeight="1"/>
    <row r="54" ht="12" customHeight="1"/>
  </sheetData>
  <sheetProtection selectLockedCells="1" selectUnlockedCells="1"/>
  <mergeCells count="23">
    <mergeCell ref="A1:E1"/>
    <mergeCell ref="A3:A5"/>
    <mergeCell ref="B3:B5"/>
    <mergeCell ref="C3:C5"/>
    <mergeCell ref="D3:D5"/>
    <mergeCell ref="E3:E5"/>
    <mergeCell ref="A12:B12"/>
    <mergeCell ref="A13:E13"/>
    <mergeCell ref="A14:E14"/>
    <mergeCell ref="A15:E15"/>
    <mergeCell ref="A17:E17"/>
    <mergeCell ref="A21:B21"/>
    <mergeCell ref="A22:B22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rintOptions horizontalCentered="1"/>
  <pageMargins left="0.19652777777777777" right="0.15763888888888888" top="0.4722222222222222" bottom="0.6402777777777777" header="0.5118055555555555" footer="0.31527777777777777"/>
  <pageSetup horizontalDpi="300" verticalDpi="300" orientation="landscape" paperSize="9" scale="67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2020-11-16T08:55:59Z</cp:lastPrinted>
  <dcterms:modified xsi:type="dcterms:W3CDTF">2020-11-16T08:56:04Z</dcterms:modified>
  <cp:category/>
  <cp:version/>
  <cp:contentType/>
  <cp:contentStatus/>
  <cp:revision>3</cp:revision>
</cp:coreProperties>
</file>