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'DROGI'!$A$1:$H$39</definedName>
    <definedName name="_xlnm.Print_Titles" localSheetId="0">'DROGI'!$4:$5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<sst xmlns="http://schemas.openxmlformats.org/spreadsheetml/2006/main" count="86" uniqueCount="60">
  <si>
    <t>Załącznik nr 10</t>
  </si>
  <si>
    <t>KOSZTORYS OFERTOWY – droga osiedlowa w Boćwince</t>
  </si>
  <si>
    <t>Lp.</t>
  </si>
  <si>
    <t>CPV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</si>
  <si>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</si>
  <si>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</si>
  <si>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</si>
  <si>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</si>
  <si>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</si>
  <si>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</si>
  <si>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</si>
  <si>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45111000-8</t>
  </si>
  <si>
    <t>01.01.01.</t>
  </si>
  <si>
    <t>ODTWORZENIE TRASY I PUNKTÓW WYSOKOŚCIOWYCH</t>
  </si>
  <si>
    <t>Wyznaczenie i odtworzenie trasy i punktów wysokościowych</t>
  </si>
  <si>
    <t>km</t>
  </si>
  <si>
    <t>01.02.04.</t>
  </si>
  <si>
    <t>ROZBIÓRKI ELEMENTÓW DRÓG</t>
  </si>
  <si>
    <t>Rozebranie podbudowy  betonowej gr 15cm</t>
  </si>
  <si>
    <t>m2</t>
  </si>
  <si>
    <t>Rozebranie nawierzchni z płyt betonowych 3x1,3x0,15 m na podsypce piaskowej</t>
  </si>
  <si>
    <t>m</t>
  </si>
  <si>
    <t>Rozebranie krawężników betonowych 15x30x100 cm</t>
  </si>
  <si>
    <t>Rozebranie nawierzchni z płyt betonowych 35x35x5 cm na podsypce piaskowej</t>
  </si>
  <si>
    <t>Rozebranie obrzeży betonowych 30x8 cm</t>
  </si>
  <si>
    <t xml:space="preserve">Rozebranie nawierzchni z kostki betonowej  brukowej gr. 8 cm do odzysku </t>
  </si>
  <si>
    <t>Wywiezienie gruzu z rozbiórki z jego utylizacją</t>
  </si>
  <si>
    <t>m3</t>
  </si>
  <si>
    <t>Odkupienie przez wykonawcę płyt betonowych 35x35x5 cm– potrącenie (Transport Wykonawcy)</t>
  </si>
  <si>
    <t>Odkupienie przez wykonawcę płyt drogowych 3x1,3,0,15 m – potrącenie (Transport Wykonawcy)</t>
  </si>
  <si>
    <t>szt.</t>
  </si>
  <si>
    <t>WYKONANIE WYKOPÓW W GRUNTACH NIESKALISTYCH</t>
  </si>
  <si>
    <t>Wykopy w gruntach nieskalistych wraz z wywiezieniem i utylizacją materiału</t>
  </si>
  <si>
    <t>Regulacja pionowa studni kanalizacyjnych i zasuw wodociągowych</t>
  </si>
  <si>
    <t>45233000-9</t>
  </si>
  <si>
    <t>04.01.01</t>
  </si>
  <si>
    <t>KORYTO. PROFILOWANIE I ZAGĘSZCZENIE PODŁOŻA</t>
  </si>
  <si>
    <t>Profilowanie i zagęszczenie podłoża pod nową konstrukcję nawierzchni</t>
  </si>
  <si>
    <t>04.04.02</t>
  </si>
  <si>
    <t>WARSTWA ODCINAJĄCA I OSACZAJĄCA</t>
  </si>
  <si>
    <t>Warstwa odsączająca grubości 10cm pod chodnikiem</t>
  </si>
  <si>
    <t>PODBUDOWA Z KRUSZYWA ŁAMANEGO STABILIZOWANEGO MECHANICZNIE</t>
  </si>
  <si>
    <t>Podbudowa z mieszanki kruszywa łamanego 0 – 31,5 stabilizowanego mechanicznie , grub. 20 cm – pod nawierzchnię z kostki betonowej gr 8 cm</t>
  </si>
  <si>
    <t>08.02.02</t>
  </si>
  <si>
    <t>NAWIERZCHNIA Z BRUKOWEJ KOSTKI BETONOWEJ</t>
  </si>
  <si>
    <t>Nawierzchnia z brukowej kostki betonowej grubości 8cm na podsypce cementowo-piaskowej gr. 5 cm</t>
  </si>
  <si>
    <t>45112000-2</t>
  </si>
  <si>
    <r>
      <t>Nawierzchnia z brukowej kostki betonowej grubości 8cm na podsypce cementowo-piaskowej gr. 5 cm –</t>
    </r>
    <r>
      <rPr>
        <b/>
        <sz val="10"/>
        <rFont val="Times New Roman"/>
        <family val="1"/>
      </rPr>
      <t xml:space="preserve"> kostka materiał inwestora z odzysku</t>
    </r>
  </si>
  <si>
    <t>08.01.01</t>
  </si>
  <si>
    <t>KRAWĘŻNIKI BETONOWE</t>
  </si>
  <si>
    <t>Krawężnik betonowe 15x30 na ławie betonowej z oporem z betonu C12/15</t>
  </si>
  <si>
    <t>CHODNIKI I  Z KOSTKI BETONOWEJ</t>
  </si>
  <si>
    <t xml:space="preserve">Chodniki z kostki betonowej wibroprasowanej szarej gr. 6cm na podsypce cementowo–piaskowej gr. 5cm                                     </t>
  </si>
  <si>
    <t>08.03.01</t>
  </si>
  <si>
    <t>BETONOWE OBRZEŻA CHODNIKOWE</t>
  </si>
  <si>
    <r>
      <t>Obrzeża betonowe 8 x 30 na podsypce cementowo–piaskowej gr. 5cm</t>
    </r>
    <r>
      <rPr>
        <b/>
        <sz val="10"/>
        <rFont val="Times New Roman"/>
        <family val="1"/>
      </rPr>
      <t xml:space="preserve"> </t>
    </r>
  </si>
  <si>
    <r>
      <t>Obrzeża betonowe 8 x 30 na podsypce cementowo–piaskowej gr. 5cm</t>
    </r>
    <r>
      <rPr>
        <b/>
        <sz val="10"/>
        <rFont val="Times New Roman"/>
        <family val="1"/>
      </rPr>
      <t xml:space="preserve">  - materiał z odzysku</t>
    </r>
  </si>
  <si>
    <t>Droga osiedlowa w Boćwince  RAZEM NETTO</t>
  </si>
  <si>
    <t>PODATEK VAT …..................</t>
  </si>
  <si>
    <t xml:space="preserve">Droga osiedlowa w Boćwince    RAZEM  BRUTTO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</si>
</sst>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0"/>
    <numFmt numFmtId="166" formatCode="#,##0.00"/>
    <numFmt numFmtId="167" formatCode="0.00"/>
    <numFmt numFmtId="168" formatCode="#,###.00"/>
    <numFmt numFmtId="169" formatCode="0.0"/>
    <numFmt numFmtId="170" formatCode="@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i/>
      <u val="single"/>
      <sz val="12"/>
      <name val="Arial CE"/>
      <family val="2"/>
    </font>
    <font>
      <sz val="12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 CE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62">
    <xf numFmtId="164" fontId="0" fillId="0" borderId="0" xfId="0" applyAlignment="1">
      <alignment/>
    </xf>
    <xf numFmtId="164" fontId="18" fillId="0" borderId="10" xfId="0" applyFont="1" applyFill="1" applyBorder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horizontal="right" vertical="center"/>
    </xf>
    <xf numFmtId="164" fontId="19" fillId="0" borderId="0" xfId="0" applyFont="1" applyFill="1" applyAlignment="1" applyProtection="1">
      <alignment vertical="center" wrapText="1"/>
      <protection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right" vertical="center"/>
    </xf>
    <xf numFmtId="164" fontId="18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21" fillId="0" borderId="0" xfId="0" applyFont="1" applyFill="1" applyBorder="1" applyAlignment="1">
      <alignment horizontal="right" vertical="center"/>
    </xf>
    <xf numFmtId="164" fontId="21" fillId="0" borderId="0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 applyProtection="1">
      <alignment vertical="center" wrapText="1"/>
      <protection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right" vertical="center"/>
    </xf>
    <xf numFmtId="164" fontId="24" fillId="0" borderId="11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 applyProtection="1">
      <alignment horizontal="center" vertical="center" wrapText="1"/>
      <protection/>
    </xf>
    <xf numFmtId="164" fontId="26" fillId="0" borderId="12" xfId="0" applyFont="1" applyFill="1" applyBorder="1" applyAlignment="1">
      <alignment horizontal="center" vertical="center" wrapText="1"/>
    </xf>
    <xf numFmtId="164" fontId="26" fillId="0" borderId="13" xfId="0" applyFont="1" applyFill="1" applyBorder="1" applyAlignment="1">
      <alignment horizontal="center" vertical="center" wrapText="1"/>
    </xf>
    <xf numFmtId="164" fontId="22" fillId="0" borderId="0" xfId="0" applyFont="1" applyFill="1" applyAlignment="1">
      <alignment vertical="center"/>
    </xf>
    <xf numFmtId="164" fontId="24" fillId="0" borderId="14" xfId="0" applyFont="1" applyFill="1" applyBorder="1" applyAlignment="1">
      <alignment horizontal="center" vertical="center" wrapText="1"/>
    </xf>
    <xf numFmtId="164" fontId="18" fillId="0" borderId="15" xfId="0" applyFont="1" applyFill="1" applyBorder="1" applyAlignment="1">
      <alignment horizontal="center" vertical="center"/>
    </xf>
    <xf numFmtId="164" fontId="27" fillId="0" borderId="14" xfId="0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horizontal="right" vertical="center" wrapText="1"/>
    </xf>
    <xf numFmtId="164" fontId="25" fillId="0" borderId="16" xfId="0" applyFont="1" applyFill="1" applyBorder="1" applyAlignment="1" applyProtection="1">
      <alignment horizontal="left" vertical="center" wrapText="1" indent="2"/>
      <protection/>
    </xf>
    <xf numFmtId="164" fontId="28" fillId="0" borderId="14" xfId="0" applyFont="1" applyFill="1" applyBorder="1" applyAlignment="1">
      <alignment horizontal="center" vertical="center"/>
    </xf>
    <xf numFmtId="164" fontId="29" fillId="0" borderId="14" xfId="0" applyFont="1" applyFill="1" applyBorder="1" applyAlignment="1" applyProtection="1">
      <alignment vertical="center" wrapText="1"/>
      <protection/>
    </xf>
    <xf numFmtId="164" fontId="29" fillId="0" borderId="14" xfId="0" applyFont="1" applyFill="1" applyBorder="1" applyAlignment="1">
      <alignment horizontal="center" vertical="center" wrapText="1"/>
    </xf>
    <xf numFmtId="165" fontId="25" fillId="0" borderId="14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166" fontId="24" fillId="0" borderId="16" xfId="0" applyNumberFormat="1" applyFont="1" applyFill="1" applyBorder="1" applyAlignment="1">
      <alignment horizontal="right" vertical="center" wrapText="1"/>
    </xf>
    <xf numFmtId="164" fontId="29" fillId="0" borderId="14" xfId="0" applyFont="1" applyFill="1" applyBorder="1" applyAlignment="1">
      <alignment horizontal="right" vertical="center" wrapText="1"/>
    </xf>
    <xf numFmtId="164" fontId="29" fillId="0" borderId="16" xfId="0" applyFont="1" applyFill="1" applyBorder="1" applyAlignment="1" applyProtection="1">
      <alignment vertical="center" wrapText="1" indent="1"/>
      <protection/>
    </xf>
    <xf numFmtId="164" fontId="29" fillId="0" borderId="16" xfId="0" applyFont="1" applyFill="1" applyBorder="1" applyAlignment="1" applyProtection="1">
      <alignment horizontal="left" vertical="center" wrapText="1" indent="2"/>
      <protection/>
    </xf>
    <xf numFmtId="167" fontId="25" fillId="0" borderId="16" xfId="0" applyNumberFormat="1" applyFont="1" applyFill="1" applyBorder="1" applyAlignment="1" applyProtection="1">
      <alignment horizontal="center" vertical="center" wrapText="1" indent="2"/>
      <protection/>
    </xf>
    <xf numFmtId="168" fontId="25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29" fillId="0" borderId="16" xfId="0" applyFont="1" applyFill="1" applyBorder="1" applyAlignment="1" applyProtection="1">
      <alignment vertical="center" wrapText="1" indent="2"/>
      <protection/>
    </xf>
    <xf numFmtId="164" fontId="29" fillId="0" borderId="17" xfId="0" applyFont="1" applyBorder="1" applyAlignment="1">
      <alignment horizontal="center"/>
    </xf>
    <xf numFmtId="164" fontId="29" fillId="0" borderId="17" xfId="0" applyFont="1" applyBorder="1" applyAlignment="1">
      <alignment/>
    </xf>
    <xf numFmtId="164" fontId="29" fillId="0" borderId="17" xfId="0" applyFont="1" applyBorder="1" applyAlignment="1">
      <alignment/>
    </xf>
    <xf numFmtId="167" fontId="25" fillId="0" borderId="17" xfId="0" applyNumberFormat="1" applyFont="1" applyBorder="1" applyAlignment="1">
      <alignment horizontal="center"/>
    </xf>
    <xf numFmtId="168" fontId="25" fillId="0" borderId="17" xfId="0" applyNumberFormat="1" applyFont="1" applyBorder="1" applyAlignment="1">
      <alignment horizontal="center" vertical="center"/>
    </xf>
    <xf numFmtId="164" fontId="30" fillId="0" borderId="14" xfId="0" applyFont="1" applyFill="1" applyBorder="1" applyAlignment="1">
      <alignment horizontal="center" vertical="center"/>
    </xf>
    <xf numFmtId="164" fontId="31" fillId="0" borderId="14" xfId="0" applyFont="1" applyFill="1" applyBorder="1" applyAlignment="1">
      <alignment horizontal="center" vertical="center" wrapText="1"/>
    </xf>
    <xf numFmtId="164" fontId="32" fillId="0" borderId="14" xfId="0" applyFont="1" applyFill="1" applyBorder="1" applyAlignment="1">
      <alignment horizontal="center" vertical="center" wrapText="1"/>
    </xf>
    <xf numFmtId="169" fontId="33" fillId="0" borderId="14" xfId="0" applyNumberFormat="1" applyFont="1" applyFill="1" applyBorder="1" applyAlignment="1">
      <alignment horizontal="center" vertical="center"/>
    </xf>
    <xf numFmtId="168" fontId="33" fillId="0" borderId="14" xfId="0" applyNumberFormat="1" applyFont="1" applyFill="1" applyBorder="1" applyAlignment="1">
      <alignment horizontal="center" vertical="center"/>
    </xf>
    <xf numFmtId="164" fontId="34" fillId="0" borderId="0" xfId="0" applyFont="1" applyFill="1" applyAlignment="1">
      <alignment vertical="center"/>
    </xf>
    <xf numFmtId="164" fontId="29" fillId="0" borderId="14" xfId="0" applyFont="1" applyFill="1" applyBorder="1" applyAlignment="1" applyProtection="1">
      <alignment horizontal="left" vertical="center" wrapText="1"/>
      <protection/>
    </xf>
    <xf numFmtId="170" fontId="25" fillId="0" borderId="14" xfId="0" applyNumberFormat="1" applyFont="1" applyFill="1" applyBorder="1" applyAlignment="1">
      <alignment horizontal="right" vertical="center" wrapText="1"/>
    </xf>
    <xf numFmtId="164" fontId="18" fillId="0" borderId="15" xfId="0" applyFont="1" applyFill="1" applyBorder="1" applyAlignment="1">
      <alignment horizontal="center" vertical="center" wrapText="1"/>
    </xf>
    <xf numFmtId="164" fontId="24" fillId="0" borderId="14" xfId="0" applyFont="1" applyFill="1" applyBorder="1" applyAlignment="1" applyProtection="1">
      <alignment horizontal="center" vertical="center" wrapText="1"/>
      <protection/>
    </xf>
    <xf numFmtId="164" fontId="18" fillId="0" borderId="18" xfId="0" applyFont="1" applyFill="1" applyBorder="1" applyAlignment="1">
      <alignment horizontal="center" vertical="center"/>
    </xf>
    <xf numFmtId="164" fontId="28" fillId="0" borderId="19" xfId="0" applyFont="1" applyFill="1" applyBorder="1" applyAlignment="1">
      <alignment horizontal="center" vertical="center"/>
    </xf>
    <xf numFmtId="164" fontId="25" fillId="0" borderId="19" xfId="0" applyFont="1" applyFill="1" applyBorder="1" applyAlignment="1">
      <alignment horizontal="right" vertical="center" wrapText="1"/>
    </xf>
    <xf numFmtId="164" fontId="24" fillId="0" borderId="19" xfId="0" applyFont="1" applyFill="1" applyBorder="1" applyAlignment="1" applyProtection="1">
      <alignment horizontal="center" vertical="center" wrapText="1"/>
      <protection/>
    </xf>
    <xf numFmtId="166" fontId="24" fillId="23" borderId="20" xfId="0" applyNumberFormat="1" applyFont="1" applyFill="1" applyBorder="1" applyAlignment="1">
      <alignment horizontal="righ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m.%20publicz.%20i%20inne%202016%20r\Droga%20osiedlowa%20Babki\Modernizacja%20droga%20dojazdowa%20Ko&#347;ciuszki%20i%20chodnik%20w%20Broniszach%201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RowColHeaders="0" tabSelected="1" view="pageBreakPreview" zoomScale="120" zoomScaleSheetLayoutView="120" workbookViewId="0" topLeftCell="A1">
      <selection activeCell="G36" sqref="G36"/>
    </sheetView>
  </sheetViews>
  <sheetFormatPr defaultColWidth="9.140625" defaultRowHeight="12.75"/>
  <cols>
    <col min="1" max="1" width="4.7109375" style="1" customWidth="1"/>
    <col min="2" max="2" width="9.140625" style="2" customWidth="1"/>
    <col min="3" max="3" width="12.28125" style="3" customWidth="1"/>
    <col min="4" max="4" width="73.00390625" style="4" customWidth="1"/>
    <col min="5" max="5" width="10.7109375" style="5" customWidth="1"/>
    <col min="6" max="6" width="14.421875" style="5" customWidth="1"/>
    <col min="7" max="7" width="11.7109375" style="6" customWidth="1"/>
    <col min="8" max="8" width="17.421875" style="2" customWidth="1"/>
    <col min="9" max="9" width="9.140625" style="2" customWidth="1"/>
    <col min="10" max="11" width="11.7109375" style="2" customWidth="1"/>
    <col min="12" max="16384" width="9.140625" style="2" customWidth="1"/>
  </cols>
  <sheetData>
    <row r="1" spans="1:8" ht="12.75">
      <c r="A1" s="7"/>
      <c r="B1" s="8"/>
      <c r="C1" s="9"/>
      <c r="D1" s="10"/>
      <c r="E1" s="11"/>
      <c r="F1" s="11"/>
      <c r="G1" s="12" t="s">
        <v>0</v>
      </c>
      <c r="H1" s="12"/>
    </row>
    <row r="2" spans="1:8" ht="12.75">
      <c r="A2" s="13" t="s">
        <v>1</v>
      </c>
      <c r="B2" s="13"/>
      <c r="C2" s="13"/>
      <c r="D2" s="13"/>
      <c r="E2" s="13"/>
      <c r="F2" s="13"/>
      <c r="G2" s="13"/>
      <c r="H2" s="13"/>
    </row>
    <row r="3" spans="1:8" ht="12.75">
      <c r="A3" s="7"/>
      <c r="B3" s="8"/>
      <c r="C3" s="14"/>
      <c r="D3" s="15"/>
      <c r="E3" s="16"/>
      <c r="F3" s="16"/>
      <c r="G3" s="17"/>
      <c r="H3" s="8"/>
    </row>
    <row r="4" spans="1:8" s="24" customFormat="1" ht="12.75" customHeight="1">
      <c r="A4" s="18" t="s">
        <v>2</v>
      </c>
      <c r="B4" s="19" t="s">
        <v>3</v>
      </c>
      <c r="C4" s="20" t="s">
        <v>4</v>
      </c>
      <c r="D4" s="21" t="s">
        <v>5</v>
      </c>
      <c r="E4" s="19" t="s">
        <v>6</v>
      </c>
      <c r="F4" s="19"/>
      <c r="G4" s="22" t="s">
        <v>7</v>
      </c>
      <c r="H4" s="23" t="s">
        <v>8</v>
      </c>
    </row>
    <row r="5" spans="1:8" s="24" customFormat="1" ht="23.25" customHeight="1">
      <c r="A5" s="18"/>
      <c r="B5" s="19"/>
      <c r="C5" s="20"/>
      <c r="D5" s="21"/>
      <c r="E5" s="25" t="s">
        <v>9</v>
      </c>
      <c r="F5" s="25" t="s">
        <v>10</v>
      </c>
      <c r="G5" s="22"/>
      <c r="H5" s="23"/>
    </row>
    <row r="6" spans="1:8" ht="15.75" customHeight="1">
      <c r="A6" s="26"/>
      <c r="B6" s="27" t="s">
        <v>11</v>
      </c>
      <c r="C6" s="28" t="s">
        <v>12</v>
      </c>
      <c r="D6" s="29" t="s">
        <v>13</v>
      </c>
      <c r="E6" s="29"/>
      <c r="F6" s="29"/>
      <c r="G6" s="29"/>
      <c r="H6" s="29"/>
    </row>
    <row r="7" spans="1:8" ht="17.25">
      <c r="A7" s="26">
        <v>1</v>
      </c>
      <c r="B7" s="30"/>
      <c r="C7" s="28"/>
      <c r="D7" s="31" t="s">
        <v>14</v>
      </c>
      <c r="E7" s="32" t="s">
        <v>15</v>
      </c>
      <c r="F7" s="33">
        <v>0.11</v>
      </c>
      <c r="G7" s="34"/>
      <c r="H7" s="35">
        <f>F7*G7</f>
        <v>0</v>
      </c>
    </row>
    <row r="8" spans="1:8" s="5" customFormat="1" ht="15.75" customHeight="1">
      <c r="A8" s="26"/>
      <c r="B8" s="27" t="s">
        <v>11</v>
      </c>
      <c r="C8" s="28" t="s">
        <v>16</v>
      </c>
      <c r="D8" s="29" t="s">
        <v>17</v>
      </c>
      <c r="E8" s="29"/>
      <c r="F8" s="29"/>
      <c r="G8" s="29"/>
      <c r="H8" s="29"/>
    </row>
    <row r="9" spans="1:8" s="5" customFormat="1" ht="15.75" customHeight="1">
      <c r="A9" s="26">
        <f>MAX(A$6:A8)+1</f>
        <v>2</v>
      </c>
      <c r="B9" s="30"/>
      <c r="C9" s="28"/>
      <c r="D9" s="31" t="s">
        <v>18</v>
      </c>
      <c r="E9" s="32" t="s">
        <v>19</v>
      </c>
      <c r="F9" s="34">
        <v>12</v>
      </c>
      <c r="G9" s="34"/>
      <c r="H9" s="35">
        <f>F9*G9</f>
        <v>0</v>
      </c>
    </row>
    <row r="10" spans="1:8" s="5" customFormat="1" ht="15.75" customHeight="1">
      <c r="A10" s="26">
        <v>3</v>
      </c>
      <c r="B10" s="27"/>
      <c r="C10" s="36"/>
      <c r="D10" s="37" t="s">
        <v>20</v>
      </c>
      <c r="E10" s="38" t="s">
        <v>21</v>
      </c>
      <c r="F10" s="39">
        <v>699</v>
      </c>
      <c r="G10" s="40"/>
      <c r="H10" s="35">
        <f>F10*G10</f>
        <v>0</v>
      </c>
    </row>
    <row r="11" spans="1:8" s="5" customFormat="1" ht="15.75" customHeight="1">
      <c r="A11" s="26">
        <v>4</v>
      </c>
      <c r="B11" s="27"/>
      <c r="C11" s="28"/>
      <c r="D11" s="41" t="s">
        <v>22</v>
      </c>
      <c r="E11" s="38" t="s">
        <v>21</v>
      </c>
      <c r="F11" s="39">
        <v>204</v>
      </c>
      <c r="G11" s="40"/>
      <c r="H11" s="35">
        <f>F11*G11</f>
        <v>0</v>
      </c>
    </row>
    <row r="12" spans="1:8" s="5" customFormat="1" ht="15.75" customHeight="1">
      <c r="A12" s="26">
        <v>5</v>
      </c>
      <c r="B12" s="27"/>
      <c r="C12" s="28"/>
      <c r="D12" s="41" t="s">
        <v>23</v>
      </c>
      <c r="E12" s="38" t="s">
        <v>19</v>
      </c>
      <c r="F12" s="39">
        <v>143.08</v>
      </c>
      <c r="G12" s="40"/>
      <c r="H12" s="35">
        <f>F12*G12</f>
        <v>0</v>
      </c>
    </row>
    <row r="13" spans="1:8" s="5" customFormat="1" ht="15.75" customHeight="1">
      <c r="A13" s="26">
        <v>6</v>
      </c>
      <c r="B13" s="27"/>
      <c r="C13" s="28"/>
      <c r="D13" s="41" t="s">
        <v>24</v>
      </c>
      <c r="E13" s="38" t="s">
        <v>21</v>
      </c>
      <c r="F13" s="39">
        <v>114.8</v>
      </c>
      <c r="G13" s="40"/>
      <c r="H13" s="35">
        <f>F13*G13</f>
        <v>0</v>
      </c>
    </row>
    <row r="14" spans="1:8" s="5" customFormat="1" ht="15.75" customHeight="1">
      <c r="A14" s="26">
        <v>7</v>
      </c>
      <c r="B14" s="27"/>
      <c r="C14" s="28"/>
      <c r="D14" s="41" t="s">
        <v>25</v>
      </c>
      <c r="E14" s="38" t="s">
        <v>19</v>
      </c>
      <c r="F14" s="39">
        <v>25</v>
      </c>
      <c r="G14" s="40"/>
      <c r="H14" s="35">
        <f>F14*G14</f>
        <v>0</v>
      </c>
    </row>
    <row r="15" spans="1:8" ht="17.25">
      <c r="A15" s="42">
        <v>8</v>
      </c>
      <c r="B15" s="43"/>
      <c r="C15" s="43"/>
      <c r="D15" s="44" t="s">
        <v>26</v>
      </c>
      <c r="E15" s="42" t="s">
        <v>27</v>
      </c>
      <c r="F15" s="45">
        <v>94.64</v>
      </c>
      <c r="G15" s="46"/>
      <c r="H15" s="35">
        <f>F15*G15</f>
        <v>0</v>
      </c>
    </row>
    <row r="16" spans="1:8" ht="17.25">
      <c r="A16" s="42">
        <v>9</v>
      </c>
      <c r="B16" s="43"/>
      <c r="C16" s="43"/>
      <c r="D16" s="44" t="s">
        <v>28</v>
      </c>
      <c r="E16" s="42" t="s">
        <v>19</v>
      </c>
      <c r="F16" s="45">
        <v>-107</v>
      </c>
      <c r="G16" s="46"/>
      <c r="H16" s="35">
        <f>F16*G16</f>
        <v>0</v>
      </c>
    </row>
    <row r="17" spans="1:8" s="52" customFormat="1" ht="17.25">
      <c r="A17" s="26">
        <v>10</v>
      </c>
      <c r="B17" s="47"/>
      <c r="C17" s="48"/>
      <c r="D17" s="31" t="s">
        <v>29</v>
      </c>
      <c r="E17" s="49" t="s">
        <v>30</v>
      </c>
      <c r="F17" s="50">
        <v>-105</v>
      </c>
      <c r="G17" s="51"/>
      <c r="H17" s="35">
        <f>F17*G17</f>
        <v>0</v>
      </c>
    </row>
    <row r="18" spans="1:8" s="5" customFormat="1" ht="15.75" customHeight="1">
      <c r="A18" s="26"/>
      <c r="B18" s="27" t="s">
        <v>11</v>
      </c>
      <c r="C18" s="28"/>
      <c r="D18" s="29" t="s">
        <v>31</v>
      </c>
      <c r="E18" s="29"/>
      <c r="F18" s="29"/>
      <c r="G18" s="29"/>
      <c r="H18" s="29"/>
    </row>
    <row r="19" spans="1:8" s="5" customFormat="1" ht="17.25">
      <c r="A19" s="26">
        <f>MAX(A$6:A18)+1</f>
        <v>11</v>
      </c>
      <c r="B19" s="27"/>
      <c r="C19" s="28"/>
      <c r="D19" s="31" t="s">
        <v>32</v>
      </c>
      <c r="E19" s="32" t="s">
        <v>27</v>
      </c>
      <c r="F19" s="34">
        <v>170.19</v>
      </c>
      <c r="G19" s="34"/>
      <c r="H19" s="35">
        <f>F19*G19</f>
        <v>0</v>
      </c>
    </row>
    <row r="20" spans="1:8" s="5" customFormat="1" ht="17.25">
      <c r="A20" s="26">
        <f>MAX(A$6:A19)+1</f>
        <v>12</v>
      </c>
      <c r="B20" s="27"/>
      <c r="C20" s="28"/>
      <c r="D20" s="53" t="s">
        <v>33</v>
      </c>
      <c r="E20" s="32" t="s">
        <v>30</v>
      </c>
      <c r="F20" s="34">
        <v>4</v>
      </c>
      <c r="G20" s="34"/>
      <c r="H20" s="35">
        <f>F20*G20</f>
        <v>0</v>
      </c>
    </row>
    <row r="21" spans="1:8" s="5" customFormat="1" ht="15.75" customHeight="1">
      <c r="A21" s="26"/>
      <c r="B21" s="27" t="s">
        <v>34</v>
      </c>
      <c r="C21" s="28" t="s">
        <v>35</v>
      </c>
      <c r="D21" s="29" t="s">
        <v>36</v>
      </c>
      <c r="E21" s="29"/>
      <c r="F21" s="29"/>
      <c r="G21" s="29"/>
      <c r="H21" s="29"/>
    </row>
    <row r="22" spans="1:8" ht="17.25">
      <c r="A22" s="26">
        <f>MAX(A$6:A21)+1</f>
        <v>13</v>
      </c>
      <c r="B22" s="30"/>
      <c r="C22" s="28"/>
      <c r="D22" s="31" t="s">
        <v>37</v>
      </c>
      <c r="E22" s="32" t="s">
        <v>19</v>
      </c>
      <c r="F22" s="34">
        <v>891.8</v>
      </c>
      <c r="G22" s="34"/>
      <c r="H22" s="35">
        <f>F22*G22</f>
        <v>0</v>
      </c>
    </row>
    <row r="23" spans="1:8" s="5" customFormat="1" ht="15.75" customHeight="1">
      <c r="A23" s="26"/>
      <c r="B23" s="27" t="s">
        <v>34</v>
      </c>
      <c r="C23" s="54" t="s">
        <v>38</v>
      </c>
      <c r="D23" s="29" t="s">
        <v>39</v>
      </c>
      <c r="E23" s="29"/>
      <c r="F23" s="29"/>
      <c r="G23" s="29"/>
      <c r="H23" s="29"/>
    </row>
    <row r="24" spans="1:8" s="5" customFormat="1" ht="17.25">
      <c r="A24" s="26">
        <v>18</v>
      </c>
      <c r="B24" s="27"/>
      <c r="C24" s="28"/>
      <c r="D24" s="31" t="s">
        <v>40</v>
      </c>
      <c r="E24" s="32" t="s">
        <v>19</v>
      </c>
      <c r="F24" s="34">
        <v>153.3</v>
      </c>
      <c r="G24" s="34"/>
      <c r="H24" s="35">
        <f>F24*G24</f>
        <v>0</v>
      </c>
    </row>
    <row r="25" spans="1:8" s="5" customFormat="1" ht="15.75" customHeight="1">
      <c r="A25" s="26"/>
      <c r="B25" s="27" t="s">
        <v>34</v>
      </c>
      <c r="C25" s="28" t="s">
        <v>38</v>
      </c>
      <c r="D25" s="29" t="s">
        <v>41</v>
      </c>
      <c r="E25" s="29"/>
      <c r="F25" s="29"/>
      <c r="G25" s="29"/>
      <c r="H25" s="29"/>
    </row>
    <row r="26" spans="1:8" ht="27">
      <c r="A26" s="55">
        <f>MAX(A$6:A25)+1</f>
        <v>19</v>
      </c>
      <c r="B26" s="30"/>
      <c r="C26" s="28"/>
      <c r="D26" s="31" t="s">
        <v>42</v>
      </c>
      <c r="E26" s="32" t="s">
        <v>19</v>
      </c>
      <c r="F26" s="34">
        <v>738.5</v>
      </c>
      <c r="G26" s="34"/>
      <c r="H26" s="35">
        <f>F26*G26</f>
        <v>0</v>
      </c>
    </row>
    <row r="27" spans="1:8" s="5" customFormat="1" ht="15.75" customHeight="1">
      <c r="A27" s="26"/>
      <c r="B27" s="27" t="s">
        <v>34</v>
      </c>
      <c r="C27" s="54" t="s">
        <v>43</v>
      </c>
      <c r="D27" s="29" t="s">
        <v>44</v>
      </c>
      <c r="E27" s="29"/>
      <c r="F27" s="29"/>
      <c r="G27" s="29"/>
      <c r="H27" s="29"/>
    </row>
    <row r="28" spans="1:8" s="5" customFormat="1" ht="27">
      <c r="A28" s="55">
        <v>20</v>
      </c>
      <c r="B28" s="27"/>
      <c r="C28" s="28"/>
      <c r="D28" s="31" t="s">
        <v>45</v>
      </c>
      <c r="E28" s="32" t="s">
        <v>19</v>
      </c>
      <c r="F28" s="34">
        <v>726.5</v>
      </c>
      <c r="G28" s="34"/>
      <c r="H28" s="35">
        <f>F28*G28</f>
        <v>0</v>
      </c>
    </row>
    <row r="29" spans="1:8" s="5" customFormat="1" ht="27">
      <c r="A29" s="55">
        <f>MAX(A$6:A28)+1</f>
        <v>21</v>
      </c>
      <c r="B29" s="27" t="s">
        <v>46</v>
      </c>
      <c r="C29" s="28"/>
      <c r="D29" s="31" t="s">
        <v>47</v>
      </c>
      <c r="E29" s="32" t="s">
        <v>19</v>
      </c>
      <c r="F29" s="34">
        <v>25</v>
      </c>
      <c r="G29" s="34"/>
      <c r="H29" s="35">
        <f>F29*G29</f>
        <v>0</v>
      </c>
    </row>
    <row r="30" spans="1:8" ht="15.75" customHeight="1">
      <c r="A30" s="55"/>
      <c r="B30" s="27" t="s">
        <v>34</v>
      </c>
      <c r="C30" s="28" t="s">
        <v>48</v>
      </c>
      <c r="D30" s="29" t="s">
        <v>49</v>
      </c>
      <c r="E30" s="29"/>
      <c r="F30" s="29"/>
      <c r="G30" s="29"/>
      <c r="H30" s="29"/>
    </row>
    <row r="31" spans="1:8" ht="17.25">
      <c r="A31" s="55">
        <f>MAX(A$6:A30)+1</f>
        <v>22</v>
      </c>
      <c r="B31" s="30"/>
      <c r="C31" s="28"/>
      <c r="D31" s="31" t="s">
        <v>50</v>
      </c>
      <c r="E31" s="32" t="s">
        <v>21</v>
      </c>
      <c r="F31" s="34">
        <v>264</v>
      </c>
      <c r="G31" s="34"/>
      <c r="H31" s="35">
        <f>F31*G31</f>
        <v>0</v>
      </c>
    </row>
    <row r="32" spans="1:8" ht="15.75" customHeight="1">
      <c r="A32" s="55"/>
      <c r="B32" s="27" t="s">
        <v>34</v>
      </c>
      <c r="C32" s="28" t="s">
        <v>43</v>
      </c>
      <c r="D32" s="29" t="s">
        <v>51</v>
      </c>
      <c r="E32" s="29"/>
      <c r="F32" s="29"/>
      <c r="G32" s="29"/>
      <c r="H32" s="29"/>
    </row>
    <row r="33" spans="1:8" ht="27">
      <c r="A33" s="55">
        <v>27</v>
      </c>
      <c r="B33" s="30"/>
      <c r="C33" s="28"/>
      <c r="D33" s="31" t="s">
        <v>52</v>
      </c>
      <c r="E33" s="32" t="s">
        <v>19</v>
      </c>
      <c r="F33" s="34">
        <v>153.3</v>
      </c>
      <c r="G33" s="34"/>
      <c r="H33" s="35">
        <f>F33*G33</f>
        <v>0</v>
      </c>
    </row>
    <row r="34" spans="1:8" ht="15.75" customHeight="1">
      <c r="A34" s="55"/>
      <c r="B34" s="27" t="s">
        <v>34</v>
      </c>
      <c r="C34" s="28" t="s">
        <v>53</v>
      </c>
      <c r="D34" s="29" t="s">
        <v>54</v>
      </c>
      <c r="E34" s="29"/>
      <c r="F34" s="29"/>
      <c r="G34" s="29"/>
      <c r="H34" s="29"/>
    </row>
    <row r="35" spans="1:8" ht="15.75" customHeight="1">
      <c r="A35" s="55"/>
      <c r="B35" s="27"/>
      <c r="C35" s="28"/>
      <c r="D35" s="31" t="s">
        <v>55</v>
      </c>
      <c r="E35" s="32" t="s">
        <v>21</v>
      </c>
      <c r="F35" s="34">
        <v>62</v>
      </c>
      <c r="G35" s="34"/>
      <c r="H35" s="35">
        <f>F35*G35</f>
        <v>0</v>
      </c>
    </row>
    <row r="36" spans="1:8" ht="17.25">
      <c r="A36" s="55">
        <f>MAX(A$6:A34)+1</f>
        <v>28</v>
      </c>
      <c r="B36" s="30"/>
      <c r="C36" s="28"/>
      <c r="D36" s="31" t="s">
        <v>56</v>
      </c>
      <c r="E36" s="32" t="s">
        <v>21</v>
      </c>
      <c r="F36" s="34">
        <v>53</v>
      </c>
      <c r="G36" s="34"/>
      <c r="H36" s="35">
        <f>F36*G36</f>
        <v>0</v>
      </c>
    </row>
    <row r="37" spans="1:8" ht="18.75" customHeight="1">
      <c r="A37" s="26"/>
      <c r="B37" s="30"/>
      <c r="C37" s="28"/>
      <c r="D37" s="56" t="s">
        <v>57</v>
      </c>
      <c r="E37" s="56"/>
      <c r="F37" s="56"/>
      <c r="G37" s="56"/>
      <c r="H37" s="35">
        <f>SUM(H7:H36)</f>
        <v>0</v>
      </c>
    </row>
    <row r="38" spans="1:8" ht="18.75" customHeight="1">
      <c r="A38" s="26"/>
      <c r="B38" s="30"/>
      <c r="C38" s="28"/>
      <c r="D38" s="56" t="s">
        <v>58</v>
      </c>
      <c r="E38" s="56"/>
      <c r="F38" s="56"/>
      <c r="G38" s="56"/>
      <c r="H38" s="35">
        <f>H37*0.23</f>
        <v>0</v>
      </c>
    </row>
    <row r="39" spans="1:8" ht="19.5" customHeight="1">
      <c r="A39" s="57"/>
      <c r="B39" s="58"/>
      <c r="C39" s="59"/>
      <c r="D39" s="60" t="s">
        <v>59</v>
      </c>
      <c r="E39" s="60"/>
      <c r="F39" s="60"/>
      <c r="G39" s="60"/>
      <c r="H39" s="61">
        <f>SUM(H37:H38)</f>
        <v>0</v>
      </c>
    </row>
  </sheetData>
  <sheetProtection selectLockedCells="1" selectUnlockedCells="1"/>
  <mergeCells count="21">
    <mergeCell ref="G1:H1"/>
    <mergeCell ref="A2:H2"/>
    <mergeCell ref="A4:A5"/>
    <mergeCell ref="B4:B5"/>
    <mergeCell ref="C4:C5"/>
    <mergeCell ref="D4:D5"/>
    <mergeCell ref="G4:G5"/>
    <mergeCell ref="H4:H5"/>
    <mergeCell ref="D6:H6"/>
    <mergeCell ref="D8:H8"/>
    <mergeCell ref="D18:H18"/>
    <mergeCell ref="D21:H21"/>
    <mergeCell ref="D23:H23"/>
    <mergeCell ref="D25:H25"/>
    <mergeCell ref="D27:H27"/>
    <mergeCell ref="D30:H30"/>
    <mergeCell ref="D32:H32"/>
    <mergeCell ref="D34:H34"/>
    <mergeCell ref="D37:G37"/>
    <mergeCell ref="D38:G38"/>
    <mergeCell ref="D39:G39"/>
  </mergeCells>
  <printOptions/>
  <pageMargins left="0.7479166666666667" right="0.7479166666666667" top="0.9840277777777777" bottom="0.8451388888888889" header="0.5118055555555555" footer="0.5118055555555555"/>
  <pageSetup firstPageNumber="1" useFirstPageNumber="1" horizontalDpi="300" verticalDpi="300" orientation="landscape" paperSize="9" scale="85"/>
  <headerFooter alignWithMargins="0">
    <oddHeader>&amp;C&amp;8Przebudowa droga osiedlowa w Boćwince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view="pageBreakPreview" zoomScale="120" zoomScaleSheetLayoutView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/>
  <cp:lastPrinted>2016-06-09T09:26:53Z</cp:lastPrinted>
  <dcterms:created xsi:type="dcterms:W3CDTF">2007-09-26T12:12:19Z</dcterms:created>
  <dcterms:modified xsi:type="dcterms:W3CDTF">2018-09-02T19:05:36Z</dcterms:modified>
  <cp:category/>
  <cp:version/>
  <cp:contentType/>
  <cp:contentStatus/>
  <cp:revision>15</cp:revision>
</cp:coreProperties>
</file>